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n.Cook\Downloads\"/>
    </mc:Choice>
  </mc:AlternateContent>
  <xr:revisionPtr revIDLastSave="0" documentId="13_ncr:1_{D0579390-AC58-4A21-A283-3156297DDC33}" xr6:coauthVersionLast="41" xr6:coauthVersionMax="45" xr10:uidLastSave="{00000000-0000-0000-0000-000000000000}"/>
  <bookViews>
    <workbookView xWindow="29190" yWindow="390" windowWidth="22215" windowHeight="14220" xr2:uid="{00000000-000D-0000-FFFF-FFFF00000000}"/>
  </bookViews>
  <sheets>
    <sheet name="VRM - Category" sheetId="1" r:id="rId1"/>
    <sheet name="VRM - Sourcing " sheetId="4" r:id="rId2"/>
    <sheet name="VRM - Contract(s)" sheetId="5" r:id="rId3"/>
    <sheet name="question list and score" sheetId="3" r:id="rId4"/>
  </sheets>
  <definedNames>
    <definedName name="Are_there_local_industry_considerations_with_this_purchase?_E.g._recognise_the_impact_of_international_suppliers_on_participation_by_local_businesses.">'question list and score'!$P$3:$P$8</definedName>
    <definedName name="Do_the_specifications_of_the_good_service_require_customisation?">'question list and score'!$A$3:$A$8</definedName>
    <definedName name="Does_the_good_service_align_with_other_objectives_of_the_organisation_and_or_broader_Victorian_Government_objectives__for_example_environmental__social_and_or_economic_considerations?">'question list and score'!$AE$3:$AE$8</definedName>
    <definedName name="Is_the_commodities__sub_categories__categories__non_cost_value_high?__non_cost_related_factor__for_example_fitness_for_purpose__quality__delivery__service__support_and_sustainability_impacts">'question list and score'!$Y$3:$Y$8</definedName>
    <definedName name="Is_the_community_and_stakeholder_confidence_to_deliver_the_outcome_high?">'question list and score'!$S$3:$S$8</definedName>
    <definedName name="Is_the_good_service_being_purchased_from_a_competitive_market_?__Competitive_market_includes_consideration_of_substitute_goods_services_and_the_suppliers_within_the_market">'question list and score'!$G$3:$G$8</definedName>
    <definedName name="Is_the_good_service_critical_to_the_organisation_and_or_core_operations_of_the_organisation?">'question list and score'!$D$3:$D$8</definedName>
    <definedName name="Is_the_good_service’s_total_cost_of_ownership__TCO__high?">'question list and score'!$V$3:$V$10</definedName>
    <definedName name="_xlnm.Print_Area" localSheetId="0">'VRM - Category'!$A$1:$D$41</definedName>
    <definedName name="_xlnm.Print_Area" localSheetId="2">'VRM - Contract(s)'!$A$1:$D$43</definedName>
    <definedName name="_xlnm.Print_Area" localSheetId="1">'VRM - Sourcing '!$A$1:$D$41</definedName>
    <definedName name="Will_the_Government’s_purchase_s_impact_the_market?">'question list and score'!$J$3:$J$8</definedName>
    <definedName name="Would_the_aggregation_of_demand_be_beneficial_across_organisations_or_within_an_organisation?">'question list and score'!$AB$3:$AB$8</definedName>
    <definedName name="Would_there_be_a_significant_interruption_to_the_organisation’s_core_operations_in_the_event_of_supplier_default?">'question list and score'!$M$3:$M$8</definedName>
    <definedName name="yes_no" localSheetId="2">#REF!</definedName>
    <definedName name="yes_no" localSheetId="1">#REF!</definedName>
    <definedName name="yes_no">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" i="5" l="1"/>
  <c r="C1" i="4"/>
  <c r="C17" i="1" l="1"/>
  <c r="A17" i="1" l="1"/>
  <c r="C21" i="5" l="1"/>
  <c r="C20" i="5"/>
  <c r="C18" i="5"/>
  <c r="C17" i="5"/>
  <c r="C16" i="5"/>
  <c r="C15" i="5"/>
  <c r="C14" i="5"/>
  <c r="C13" i="5" l="1"/>
  <c r="C12" i="5"/>
  <c r="A23" i="5"/>
  <c r="A22" i="5"/>
  <c r="A21" i="5"/>
  <c r="A20" i="5"/>
  <c r="A18" i="5"/>
  <c r="A17" i="5"/>
  <c r="A16" i="5"/>
  <c r="A15" i="5"/>
  <c r="A14" i="5"/>
  <c r="A13" i="5"/>
  <c r="A12" i="5"/>
  <c r="C17" i="4"/>
  <c r="C16" i="4"/>
  <c r="C15" i="4"/>
  <c r="A15" i="4"/>
  <c r="C13" i="4"/>
  <c r="C12" i="4"/>
  <c r="C11" i="4"/>
  <c r="C10" i="4"/>
  <c r="C9" i="4"/>
  <c r="C8" i="4"/>
  <c r="C7" i="4"/>
  <c r="A18" i="4"/>
  <c r="A17" i="4"/>
  <c r="A16" i="4"/>
  <c r="A13" i="4"/>
  <c r="A12" i="4"/>
  <c r="A11" i="4"/>
  <c r="A10" i="4"/>
  <c r="A9" i="4"/>
  <c r="A8" i="4"/>
  <c r="A7" i="4"/>
  <c r="C23" i="5"/>
  <c r="C22" i="5"/>
  <c r="C18" i="4"/>
  <c r="C11" i="5" l="1"/>
  <c r="C19" i="5"/>
  <c r="C14" i="4"/>
  <c r="C6" i="4"/>
  <c r="A18" i="1" l="1"/>
  <c r="A16" i="1"/>
  <c r="A15" i="1"/>
  <c r="A13" i="1"/>
  <c r="A12" i="1"/>
  <c r="A11" i="1"/>
  <c r="A10" i="1"/>
  <c r="A9" i="1"/>
  <c r="A8" i="1"/>
  <c r="A7" i="1"/>
  <c r="C16" i="1" l="1"/>
  <c r="C13" i="1"/>
  <c r="C18" i="1" l="1"/>
  <c r="C15" i="1" l="1"/>
  <c r="C14" i="1" s="1"/>
  <c r="C12" i="1"/>
  <c r="C10" i="1"/>
  <c r="C11" i="1"/>
  <c r="C9" i="1"/>
  <c r="C8" i="1"/>
  <c r="C7" i="1"/>
  <c r="C6" i="1" l="1"/>
</calcChain>
</file>

<file path=xl/sharedStrings.xml><?xml version="1.0" encoding="utf-8"?>
<sst xmlns="http://schemas.openxmlformats.org/spreadsheetml/2006/main" count="266" uniqueCount="138">
  <si>
    <t>Value Risk Matrix (VRM) for a category of goods or services</t>
  </si>
  <si>
    <t>Updated 
November2019</t>
  </si>
  <si>
    <t>This VRM can be used to assess the complexity (based on value and risk) of a category (or sub-category) of goods/services</t>
  </si>
  <si>
    <t>Describe the category of goods/services are you assessing</t>
  </si>
  <si>
    <t>Question</t>
  </si>
  <si>
    <t>Answer</t>
  </si>
  <si>
    <t>Score</t>
  </si>
  <si>
    <t>Comments</t>
  </si>
  <si>
    <t>Risk Questions (X axis)</t>
  </si>
  <si>
    <t xml:space="preserve">Yes, however the goods/services only require a low level of customisation  (e.g. small/minor configuration or specialisation) </t>
  </si>
  <si>
    <t>Yes, the category of goods/services are of moderate criticality to the organisation and/or core operations.  (E.g. may involve servicing or maintaining a critical asset)</t>
  </si>
  <si>
    <t>No, only one suitable substitute or supplier has been identified and qualified  (e.g. where prior intellectual property has been co-developed with a supplier)</t>
  </si>
  <si>
    <t>Yes, the procurement has potential to significantly impact the market and may result in a reduction in competition between existing suppliers</t>
  </si>
  <si>
    <t>No, because the time to transition to an alternate supplier would be acceptable</t>
  </si>
  <si>
    <t>Yes, changes to the level of international market participation will impact local suppliers</t>
  </si>
  <si>
    <t>High:  The community and/or stakeholders have a high level of confidence that the required outcome(s) will be delivered</t>
  </si>
  <si>
    <t>Value Questions (Y axis)</t>
  </si>
  <si>
    <t>MODERATE: TCO of this category of goods/services is of moderate value (e.g. top 20 categories for the organisation). There may be a high volume of low value transactions.  Include implementation costs across multiple organisations in TCO calculations</t>
  </si>
  <si>
    <t>Yes, the non cost value of this category of goods/services is high  (e.g. important but not critical to achieving value for money. KPI's would be developed and compliance monitored).</t>
  </si>
  <si>
    <t>Demand aggregation should not occur: (1) specs. too complex/novel (2) insufficient demand/economies of scale to benefit (3) good/service is organisation specific limited benefit (4) potential to create a monopoly (5) cost outweighs the benefit</t>
  </si>
  <si>
    <t>Purchase of the goods/services has no (or very little) alignment with priorities or objectives of Government</t>
  </si>
  <si>
    <t>Results of Value Risk Assessment for a Category/Categories</t>
  </si>
  <si>
    <t>Value Risk Matrix (VRM) for sourcing  goods or services</t>
  </si>
  <si>
    <t xml:space="preserve">This VRM can be used to assess the complexity (based on value and risk) of a sourcing activity for goods or services. </t>
  </si>
  <si>
    <t>What goods/services are you sourcing (buying)?</t>
  </si>
  <si>
    <t xml:space="preserve">Yes, the goods/services are highly critical (i.e. fundamental) to the organisation and/or core operations  (e.g. direct impact on critical front line services) </t>
  </si>
  <si>
    <t xml:space="preserve">Yes, the procurement is likely to result in the creation of a monopoly or potential market power by government </t>
  </si>
  <si>
    <t>Yes, there would be a significant interruption (major or severe risk) to the organisation’s core operations with a high transition time to an alternate supplier</t>
  </si>
  <si>
    <t>VERY HIGH: TCO for the goods/services is of very high value (e.g. top 3 categories for the organisation) and might require specialised/dedicated skills to manage the procurement/contract.</t>
  </si>
  <si>
    <t>Yes, the non cost value of the goods/services is very high (e.g. critical to quality and achieving value for money, therefore KPI's would be developed and compliance monitored)</t>
  </si>
  <si>
    <t>Results of Value Risk Assessment for a sourcing activity</t>
  </si>
  <si>
    <t>Value Risk Matrix (VRM) for a contract(s)</t>
  </si>
  <si>
    <t>This VRM can be used to assess the complexity of a contract(s) for specific goods or services</t>
  </si>
  <si>
    <t>What is the scope of the contract(s) are you assessing?</t>
  </si>
  <si>
    <t>[insert]</t>
  </si>
  <si>
    <t>Contract Name:</t>
  </si>
  <si>
    <t>Supplier(s):</t>
  </si>
  <si>
    <t>Value/Risk Assessment performed by:</t>
  </si>
  <si>
    <t>DD/MM/YY</t>
  </si>
  <si>
    <t>Contract Manager:</t>
  </si>
  <si>
    <t>Contract Owner:</t>
  </si>
  <si>
    <t>High risk</t>
  </si>
  <si>
    <t xml:space="preserve">High risk </t>
  </si>
  <si>
    <t>VERY HIGH (Top 5/&gt;$5M): TCO for the goods/services is of very high value (e.g. top 5 contracts/suppliers for the organisation, or contracts &gt;$5M in value)</t>
  </si>
  <si>
    <t>MODERATE: The non cost value of the goods/services is moderate (e.g. non-cost factors have relevance in determining whether value for money is achieved.  Some standard KPI's apply.  Non cost value is relevant to  assessing performance.</t>
  </si>
  <si>
    <t>Option A</t>
  </si>
  <si>
    <t>Option B</t>
  </si>
  <si>
    <t>Results of Value/Risk Assessment for a Contract(s)</t>
  </si>
  <si>
    <t>CATEGORY: Questions 1-7 relevant to assessing risk (X-axis)</t>
  </si>
  <si>
    <t>CATEGORY: Questions 8-11 relevant to assessing value (Y-axis)</t>
  </si>
  <si>
    <t>Q1. Do the specifications of the goods/services in the category require customisation?</t>
  </si>
  <si>
    <t>Q2. Is the category of goods/services critical to the organisation and/or its core operations?</t>
  </si>
  <si>
    <t>Q3. Is the category of goods/services being purchased from a competitive market?  Competitive market includes consideration of substitute goods/services and the suppliers within that market</t>
  </si>
  <si>
    <t>Q4. Will the purchase(s) within the category impact the local market?</t>
  </si>
  <si>
    <t>Q5. Would there be a significant interruption to the organisation’s core operations if the supplier(s) defaults?</t>
  </si>
  <si>
    <t>Q6. Are there local industry considerations with this category? E.g. recognise the impact of international suppliers on participation by local businesses.</t>
  </si>
  <si>
    <t>Q7. What level of confidence do stakeholders and/or the community (if relevant) have that the required outcome(s) will be delivered?</t>
  </si>
  <si>
    <t>Q8. What is the total cost of ownership (TCO) for this category of goods/services?</t>
  </si>
  <si>
    <t>Q9. Is the non cost value of this category of goods/services  high? (Examples of non-cost factors include fitness for purpose, quality, delivery, service, support and sustainability impacts)</t>
  </si>
  <si>
    <t>Q10. Would it be beneficial to aggregate demand for this category within an organisation or across organisations?</t>
  </si>
  <si>
    <t>Q11. Is the purchase of the goods/services within the category consistent with the Government's priorities and objectives (economic, environmental and social) as identified in the Queensland Procurement Policy, State Procurement Plan and State Category Plans?</t>
  </si>
  <si>
    <t>No, requirements are standard (e.g. off the shelf product, standard service)</t>
  </si>
  <si>
    <r>
      <t xml:space="preserve">No, the category of goods/services are of </t>
    </r>
    <r>
      <rPr>
        <sz val="9"/>
        <color rgb="FFFF0000"/>
        <rFont val="Calibri"/>
        <family val="2"/>
      </rPr>
      <t>low criticality</t>
    </r>
    <r>
      <rPr>
        <sz val="9"/>
        <color theme="1"/>
        <rFont val="Calibri"/>
        <family val="2"/>
      </rPr>
      <t xml:space="preserve"> (i.e. minor or insignificant) to the organisation or core operations  (e.g. generally used in back-office functions or are consumables)</t>
    </r>
  </si>
  <si>
    <t>Yes, there is a highly competitive market with many suitable substitutes or suppliers</t>
  </si>
  <si>
    <t>No, the procurement will not be material to the market.  Typically no impact on local market.</t>
  </si>
  <si>
    <t>No, the time to transition to an alternate supplier would be minimal, or a back up supplier will be in place</t>
  </si>
  <si>
    <t>No.  Either not applicable, or international suppliers are an established part of the market or the market is not currently attractive to international suppliers</t>
  </si>
  <si>
    <t>None or Low:  The community and/or stakeholders have little or no confidence that the required outcome(s) will be delivered</t>
  </si>
  <si>
    <t>LOW:  TCO of this category of goods/services is of low value, (e.g. minimal support or maintenance requirements).</t>
  </si>
  <si>
    <r>
      <t xml:space="preserve">No, the non cost value of this category of goods/services is low  </t>
    </r>
    <r>
      <rPr>
        <sz val="9"/>
        <color rgb="FFFF0000"/>
        <rFont val="Calibri"/>
        <family val="2"/>
      </rPr>
      <t xml:space="preserve">(e.g.  Unlikely that non-cost value will be measured during the life of the contract) </t>
    </r>
  </si>
  <si>
    <r>
      <t xml:space="preserve">Yes, the category of goods/services </t>
    </r>
    <r>
      <rPr>
        <sz val="9"/>
        <color rgb="FFFF0000"/>
        <rFont val="Calibri"/>
        <family val="2"/>
      </rPr>
      <t>are of moderate criticality</t>
    </r>
    <r>
      <rPr>
        <sz val="9"/>
        <color theme="1"/>
        <rFont val="Calibri"/>
        <family val="2"/>
      </rPr>
      <t xml:space="preserve"> to the organisation and/or core operations.  (E.g. may involve servicing or maintaining a critical asset)</t>
    </r>
  </si>
  <si>
    <t>Yes, there is a competitive market where at least 3-5 suitable substitutes or suppliers exist</t>
  </si>
  <si>
    <t>No, the procurement will be material to the market but will not impact the competitive landscape.  There is potential for impact on local suppliers.</t>
  </si>
  <si>
    <t xml:space="preserve">Some:  The community and/or stakeholders have some confidence that the required outcome(s) will be delivered </t>
  </si>
  <si>
    <r>
      <t xml:space="preserve">No, the non cost value of this category of goods/services is moderate  </t>
    </r>
    <r>
      <rPr>
        <sz val="9"/>
        <color rgb="FFFF0000"/>
        <rFont val="Calibri"/>
        <family val="2"/>
      </rPr>
      <t>(e.g. non-cost factors may help determine whether value for money is achieved. Some KPI's may be developed.  Non cost value would be relevant when assessing performance).</t>
    </r>
  </si>
  <si>
    <t>Yes, economies of scale can be achieved from demand aggregation, such as lowering cost of goods/services and/or reducing procurement costs</t>
  </si>
  <si>
    <t>Purchase of the goods/services indirectly supports the priorities/objectives of Government. (E.g. goods/services relate to indirect spend,  consumables, support functions).</t>
  </si>
  <si>
    <t>Yes, the goods/services require a medium level of customisation/specialisation (which is not minor, but is not substantial either)</t>
  </si>
  <si>
    <r>
      <t xml:space="preserve">Yes, the category of goods/services are </t>
    </r>
    <r>
      <rPr>
        <sz val="9"/>
        <color rgb="FFFF0000"/>
        <rFont val="Calibri"/>
        <family val="2"/>
      </rPr>
      <t>highly critical</t>
    </r>
    <r>
      <rPr>
        <sz val="9"/>
        <color theme="1"/>
        <rFont val="Calibri"/>
        <family val="2"/>
      </rPr>
      <t xml:space="preserve"> (i.e. fundamental) to the organisation and/or core operations  (e.g. direct impact on critical front line services) </t>
    </r>
  </si>
  <si>
    <t xml:space="preserve">Yes, the market is competitive but highly concentrated - there are limited (&lt;3) suitable substitutes or suppliers </t>
  </si>
  <si>
    <t>Yes, there would be an interruption (of moderate risk) to the organisation’s core operations, due to the time to transition to a new supplier</t>
  </si>
  <si>
    <t>MED-HIGH:  TCO of the category of goods/services is of med-high value (e.g. top 10 categories for the organisation).  Might require specialised/dedicated skills to manage the procurement/contract.</t>
  </si>
  <si>
    <r>
      <t xml:space="preserve">Yes, the non cost value of this category of goods/services is high  </t>
    </r>
    <r>
      <rPr>
        <sz val="9"/>
        <color rgb="FFFF0000"/>
        <rFont val="Calibri"/>
        <family val="2"/>
      </rPr>
      <t xml:space="preserve">(e.g. important </t>
    </r>
    <r>
      <rPr>
        <b/>
        <sz val="9"/>
        <color rgb="FFFF0000"/>
        <rFont val="Calibri"/>
        <family val="2"/>
      </rPr>
      <t>but not critical</t>
    </r>
    <r>
      <rPr>
        <sz val="9"/>
        <color rgb="FFFF0000"/>
        <rFont val="Calibri"/>
        <family val="2"/>
      </rPr>
      <t xml:space="preserve"> to achieving value for money. KPI's would be developed and compliance monitored).</t>
    </r>
  </si>
  <si>
    <t>Yes, aggregation may be possible across organisations (e.g. establishing a Whole of Government arrangement), or through bundling products/categories.  This may increase competition and better leverage economies of scale.</t>
  </si>
  <si>
    <t>Partly, purchase of the goods/services aligns with some of the priorities/objectives of Government. May be some trade-off between objectives of the procurement for the organisation and Govt environmental, social or economic policies.</t>
  </si>
  <si>
    <t>Yes, the goods/services require substantial customisation (e.g. complex or novel).  Or scope of specifications are not fully known (e.g. supplier innovation required).</t>
  </si>
  <si>
    <t>HIGH: TCO of the category  of goods/services is of high value (e.g. top 5 categories for the organisation). Might require specialised/dedicated skills to manage the procurement/contract.</t>
  </si>
  <si>
    <r>
      <t xml:space="preserve">Yes, the non cost value of this category of goods/services is very high </t>
    </r>
    <r>
      <rPr>
        <sz val="9"/>
        <color rgb="FFFF0000"/>
        <rFont val="Calibri"/>
        <family val="2"/>
      </rPr>
      <t xml:space="preserve">(e.g. </t>
    </r>
    <r>
      <rPr>
        <b/>
        <sz val="9"/>
        <color rgb="FFFF0000"/>
        <rFont val="Calibri"/>
        <family val="2"/>
      </rPr>
      <t>critical</t>
    </r>
    <r>
      <rPr>
        <sz val="9"/>
        <color rgb="FFFF0000"/>
        <rFont val="Calibri"/>
        <family val="2"/>
      </rPr>
      <t xml:space="preserve"> to quality and achieving value for money, therefore KPI's would be developed and compliance monitored</t>
    </r>
    <r>
      <rPr>
        <sz val="9"/>
        <color theme="1"/>
        <rFont val="Calibri"/>
        <family val="2"/>
      </rPr>
      <t>)</t>
    </r>
  </si>
  <si>
    <t>Yes, purchase of the goods/services directly aligns with and promotes the priorities and objectives of Government</t>
  </si>
  <si>
    <t>SOURCING: Questions 1-7 relevant to assessing risk (X-axis)</t>
  </si>
  <si>
    <t>SOURCING: Questions 8-11 relevant to assessing value (Y-axis)</t>
  </si>
  <si>
    <t>Q1. Do the specifications of the goods/services require customisation?</t>
  </si>
  <si>
    <t>Q2. Are the goods/services critical to the organisation and/or its core operations?</t>
  </si>
  <si>
    <t>Q3. Are the goods/services being purchased from a competitive market?  Competitive market includes consideration of substitute goods/services and the suppliers within that market</t>
  </si>
  <si>
    <t>Q4. Will the purchase(s) impact the market?</t>
  </si>
  <si>
    <t>Q5. Would there be a significant interruption to the organisation’s core operations if the supplier defaults?</t>
  </si>
  <si>
    <t>Q6. Are there local industry considerations with this purchase? E.g. recognise the impact of international suppliers on participation by local businesses.</t>
  </si>
  <si>
    <t xml:space="preserve">Q8. What is the total cost of ownership (TCO) for the goods/services?
</t>
  </si>
  <si>
    <t xml:space="preserve">Q9. Is the non cost value of the goods/services  high? (Examples of non-cost factors include fitness for purpose, quality, delivery, service, support and sustainability impacts) </t>
  </si>
  <si>
    <t>Q10. Would it be beneficial to aggregate demand within an organisation or across organisations?</t>
  </si>
  <si>
    <t>Q11. Is the purchase of the goods/services consistent with the Government's priorities and objectives (economic, environmental and social) as identified in the Queensland Procurement Policy, State Procurement Plan and State Category Plans?</t>
  </si>
  <si>
    <r>
      <t xml:space="preserve">No, the goods/services are of </t>
    </r>
    <r>
      <rPr>
        <sz val="9"/>
        <color rgb="FFFF0000"/>
        <rFont val="Calibri"/>
        <family val="2"/>
      </rPr>
      <t>low criticality</t>
    </r>
    <r>
      <rPr>
        <sz val="9"/>
        <color theme="1"/>
        <rFont val="Calibri"/>
        <family val="2"/>
      </rPr>
      <t xml:space="preserve"> (i.e. minor or insignificant) to the organisation or core operations  (e.g. generally used in back-office functions or are consumables)</t>
    </r>
  </si>
  <si>
    <t>LOW:  TCO of the goods/services is of low value, (e.g. minimal support or maintenance requirements).</t>
  </si>
  <si>
    <r>
      <t xml:space="preserve">No, the non cost value of the goods/services is low
</t>
    </r>
    <r>
      <rPr>
        <sz val="9"/>
        <color rgb="FFFF0000"/>
        <rFont val="Calibri"/>
        <family val="2"/>
      </rPr>
      <t xml:space="preserve">(e.g.  Unlikely that non-cost value will be measured during the life of the contract) </t>
    </r>
  </si>
  <si>
    <r>
      <t xml:space="preserve">Yes, the goods/services </t>
    </r>
    <r>
      <rPr>
        <sz val="9"/>
        <color rgb="FFFF0000"/>
        <rFont val="Calibri"/>
        <family val="2"/>
      </rPr>
      <t>are of moderate criticality</t>
    </r>
    <r>
      <rPr>
        <sz val="9"/>
        <color theme="1"/>
        <rFont val="Calibri"/>
        <family val="2"/>
      </rPr>
      <t xml:space="preserve"> to the organisation and/or core operations.  (E.g. may involve servicing or maintaining a critical asset)</t>
    </r>
  </si>
  <si>
    <t>The procurement will be material to the market but will not impact the competitive landscape.  There is potential for impact on local suppliers.</t>
  </si>
  <si>
    <t>MODERATE: TCO of the goods/services is of moderate value (e.g. top 20 categories for the organisation). There may be a high volume of low value transactions.  Include cost of implementing suppliers across multiple organisations in TCO calculations</t>
  </si>
  <si>
    <r>
      <t xml:space="preserve">No, the non cost value of the goods/services is moderate
</t>
    </r>
    <r>
      <rPr>
        <sz val="9"/>
        <color rgb="FFFF0000"/>
        <rFont val="Calibri"/>
        <family val="2"/>
      </rPr>
      <t>(e.g. non-cost factors have relevance in determining whether value for money is achieved.  Some KPI's may be developed.  Non cost value would be a relevant consideration when assessing performance.</t>
    </r>
  </si>
  <si>
    <t>Purchase of the goods/services indirectly supports the priorities/objectives of Government. (E.g. goods/services relate to indirect spend, support functions).</t>
  </si>
  <si>
    <r>
      <t xml:space="preserve">Yes, the goods/services are </t>
    </r>
    <r>
      <rPr>
        <sz val="9"/>
        <color rgb="FFFF0000"/>
        <rFont val="Calibri"/>
        <family val="2"/>
      </rPr>
      <t>highly critical</t>
    </r>
    <r>
      <rPr>
        <sz val="9"/>
        <color theme="1"/>
        <rFont val="Calibri"/>
        <family val="2"/>
      </rPr>
      <t xml:space="preserve"> (i.e. fundamental) to the organisation and/or core operations  (e.g. direct impact on critical front line services) </t>
    </r>
  </si>
  <si>
    <t>MED-HIGH:  TCO of the goods/services is of med-high value (e.g. top 10 categories for the organisation) and might require specialised/dedicated skills to manage the procurement/contract.</t>
  </si>
  <si>
    <r>
      <t xml:space="preserve">Yes, the non cost value of the goods/services is high
</t>
    </r>
    <r>
      <rPr>
        <sz val="9"/>
        <color rgb="FFFF0000"/>
        <rFont val="Calibri"/>
        <family val="2"/>
      </rPr>
      <t xml:space="preserve">(e.g. important </t>
    </r>
    <r>
      <rPr>
        <b/>
        <sz val="9"/>
        <color rgb="FFFF0000"/>
        <rFont val="Calibri"/>
        <family val="2"/>
      </rPr>
      <t>but not critical</t>
    </r>
    <r>
      <rPr>
        <sz val="9"/>
        <color rgb="FFFF0000"/>
        <rFont val="Calibri"/>
        <family val="2"/>
      </rPr>
      <t xml:space="preserve"> to achieving value for money. KPI's would be developed and compliance monitored).</t>
    </r>
  </si>
  <si>
    <t>HIGH: TCO of the goods/services is of high value (e.g. top 5 categories for the organisation) and might require specialised/dedicated skills to manage the procurement/contract.</t>
  </si>
  <si>
    <r>
      <t xml:space="preserve">Yes, the non cost value of the goods/services is very high </t>
    </r>
    <r>
      <rPr>
        <sz val="9"/>
        <color rgb="FFFF0000"/>
        <rFont val="Calibri"/>
        <family val="2"/>
      </rPr>
      <t xml:space="preserve">(e.g. </t>
    </r>
    <r>
      <rPr>
        <b/>
        <sz val="9"/>
        <color rgb="FFFF0000"/>
        <rFont val="Calibri"/>
        <family val="2"/>
      </rPr>
      <t>critical</t>
    </r>
    <r>
      <rPr>
        <sz val="9"/>
        <color rgb="FFFF0000"/>
        <rFont val="Calibri"/>
        <family val="2"/>
      </rPr>
      <t xml:space="preserve"> to quality and achieving value for money, therefore KPI's would be developed and compliance monitored</t>
    </r>
    <r>
      <rPr>
        <sz val="9"/>
        <color theme="1"/>
        <rFont val="Calibri"/>
        <family val="2"/>
      </rPr>
      <t>)</t>
    </r>
  </si>
  <si>
    <t>CONTRACT: Questions 1-7 relevant to assessing risk (X-axis)</t>
  </si>
  <si>
    <t>CONTRACT: Questions 8-9 relevant to assessing value (Y-axis)</t>
  </si>
  <si>
    <t>Q1. Is the contract for goods/services that are critical to the organisation and/or its core operations?</t>
  </si>
  <si>
    <t>Q2. Would there be a significant interruption to the organisation’s core operations if the supplier defaults?</t>
  </si>
  <si>
    <t>Q3. What is the financial risk to the organisation if the supplier defaults?  (Assess this using the risk assessment framework within your organisation)</t>
  </si>
  <si>
    <t>Q4. What is the legal or regulatory risk to the organisation if the supplier defaults?  (Assess this using the risk assessment framework within your organisation)</t>
  </si>
  <si>
    <t>Q5. What is the risk to people (e.g. health, welfare, safety) if the supplier defaults?  (Assess this using the risk assessment framework within your organisation)</t>
  </si>
  <si>
    <t>Q6. What is the reputational / social / media risk to the organisation if the supplier defaults?  (Assess this using the risk assessment framework within your organisation)</t>
  </si>
  <si>
    <t>Q7.  Have any risks (unique to the supplier)  been identified that need to be managed? (e.g. past performance issues, financial viability, start-up company, previous disputes, difficult dealings with supplier, issues raised in contract negotiations)?  Would you classify the supplier as low, medium or high risk?</t>
  </si>
  <si>
    <t xml:space="preserve">Q8. What is the total cost of ownership (TCO) for the goods/services purchased under the contract(s)?
</t>
  </si>
  <si>
    <t>Q10.  [This has been left blank in case other questions need to be included in the VRM for contracts.  If so, scoring of questions will need to be adjusted]</t>
  </si>
  <si>
    <t>Q11.  [This has been left blank in case other questions need to be included in the VRM for contracts.  If so, scoring of questions will need to be adjusted]</t>
  </si>
  <si>
    <t>Low risk or not applicable</t>
  </si>
  <si>
    <t>Low risk</t>
  </si>
  <si>
    <t>LOW:  TCO of the goods/services is of low value (e.g. total contract value is &lt;$100K)</t>
  </si>
  <si>
    <t xml:space="preserve">LOW: The non cost value of the goods/services is low
(e.g.  Unlikely that non-cost value will be measured during the life of the contract) </t>
  </si>
  <si>
    <t>Medium risk</t>
  </si>
  <si>
    <t>MODERATE: TCO of the goods/services is of moderate value. There may be a high volume of low value transactions. (e.g. Total contract value is $100K - $500K)</t>
  </si>
  <si>
    <t>MED-HIGH (Top 20/$500K-$1M):  TCO of the goods/services is of med-high value (e.g. top 20 contracts/suppliers for the organisation or contracts $500K - $1M in value).</t>
  </si>
  <si>
    <r>
      <t xml:space="preserve">HIGH: The non cost value of the goods/services is high
(e.g. important </t>
    </r>
    <r>
      <rPr>
        <b/>
        <sz val="9"/>
        <rFont val="Calibri"/>
        <family val="2"/>
      </rPr>
      <t>but not critical</t>
    </r>
    <r>
      <rPr>
        <sz val="9"/>
        <rFont val="Calibri"/>
        <family val="2"/>
      </rPr>
      <t xml:space="preserve"> to achieving value for money. KPI's apply and will be monitored).</t>
    </r>
  </si>
  <si>
    <t>Option C</t>
  </si>
  <si>
    <t xml:space="preserve">HIGH (Top 10/$1M-$5M): TCO of the goods/services is of high value (e.g. top 10 contracts/suppliers for the organisation, or contracts $1M - $5M in value). </t>
  </si>
  <si>
    <r>
      <t xml:space="preserve">VERY HIGH: The non cost value of the goods/services is very high - </t>
    </r>
    <r>
      <rPr>
        <b/>
        <sz val="9"/>
        <rFont val="Calibri"/>
        <family val="2"/>
      </rPr>
      <t>critical</t>
    </r>
    <r>
      <rPr>
        <sz val="9"/>
        <rFont val="Calibri"/>
        <family val="2"/>
      </rPr>
      <t xml:space="preserve"> to quality and achieving value for money.  Tailored KPI's apply and will be monitored regularly)</t>
    </r>
  </si>
  <si>
    <t>Option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</si>
</sst>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</font>
    <font>
      <b/>
      <sz val="9"/>
      <color rgb="FFFF0000"/>
      <name val="Calibri"/>
      <family val="2"/>
    </font>
    <font>
      <b/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8"/>
      <color rgb="FFC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174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4" borderId="0" xfId="0" applyFill="1"/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wrapText="1"/>
    </xf>
    <xf numFmtId="0" fontId="7" fillId="0" borderId="0" xfId="0" applyFont="1"/>
    <xf numFmtId="0" fontId="0" fillId="0" borderId="0" xfId="0" applyAlignment="1">
      <alignment horizontal="center"/>
    </xf>
    <xf numFmtId="0" fontId="0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  <xf numFmtId="0" fontId="7" fillId="6" borderId="3" xfId="0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7" fillId="5" borderId="0" xfId="0" applyFont="1" applyFill="1" applyAlignment="1">
      <alignment horizontal="left" vertical="top"/>
    </xf>
    <xf numFmtId="0" fontId="0" fillId="5" borderId="0" xfId="0" applyFill="1" applyAlignment="1">
      <alignment horizontal="left" vertical="top"/>
    </xf>
    <xf numFmtId="0" fontId="7" fillId="5" borderId="0" xfId="0" applyFont="1" applyFill="1"/>
    <xf numFmtId="0" fontId="0" fillId="5" borderId="0" xfId="0" applyFill="1"/>
    <xf numFmtId="0" fontId="16" fillId="5" borderId="0" xfId="0" applyFont="1" applyFill="1" applyAlignment="1">
      <alignment horizontal="center" vertical="top" wrapText="1"/>
    </xf>
    <xf numFmtId="0" fontId="0" fillId="5" borderId="0" xfId="0" applyFill="1" applyAlignment="1">
      <alignment vertical="top"/>
    </xf>
    <xf numFmtId="0" fontId="16" fillId="5" borderId="0" xfId="0" applyFont="1" applyFill="1" applyAlignment="1">
      <alignment horizontal="center"/>
    </xf>
    <xf numFmtId="0" fontId="7" fillId="8" borderId="3" xfId="0" applyFont="1" applyFill="1" applyBorder="1" applyAlignment="1">
      <alignment horizontal="center" vertical="top" wrapText="1"/>
    </xf>
    <xf numFmtId="0" fontId="15" fillId="8" borderId="3" xfId="0" applyFont="1" applyFill="1" applyBorder="1" applyAlignment="1">
      <alignment horizontal="center" vertical="top" wrapText="1"/>
    </xf>
    <xf numFmtId="0" fontId="14" fillId="7" borderId="0" xfId="0" applyFont="1" applyFill="1" applyAlignment="1">
      <alignment horizontal="center" vertical="top" wrapText="1"/>
    </xf>
    <xf numFmtId="0" fontId="14" fillId="7" borderId="0" xfId="0" applyFont="1" applyFill="1" applyAlignment="1">
      <alignment horizontal="left" vertical="top"/>
    </xf>
    <xf numFmtId="0" fontId="14" fillId="7" borderId="0" xfId="0" applyFont="1" applyFill="1"/>
    <xf numFmtId="0" fontId="14" fillId="7" borderId="0" xfId="0" applyFont="1" applyFill="1" applyAlignment="1">
      <alignment vertical="top"/>
    </xf>
    <xf numFmtId="0" fontId="14" fillId="7" borderId="0" xfId="0" applyFont="1" applyFill="1" applyAlignment="1">
      <alignment horizontal="center"/>
    </xf>
    <xf numFmtId="0" fontId="14" fillId="10" borderId="0" xfId="0" applyFont="1" applyFill="1" applyAlignment="1">
      <alignment horizontal="center" vertical="top" wrapText="1"/>
    </xf>
    <xf numFmtId="0" fontId="14" fillId="10" borderId="0" xfId="0" applyFont="1" applyFill="1" applyAlignment="1">
      <alignment horizontal="left" vertical="top"/>
    </xf>
    <xf numFmtId="0" fontId="14" fillId="10" borderId="0" xfId="0" applyFont="1" applyFill="1"/>
    <xf numFmtId="0" fontId="14" fillId="10" borderId="0" xfId="0" applyFont="1" applyFill="1" applyAlignment="1">
      <alignment vertical="top"/>
    </xf>
    <xf numFmtId="0" fontId="14" fillId="10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10" fillId="5" borderId="0" xfId="0" applyFont="1" applyFill="1" applyAlignment="1" applyProtection="1">
      <alignment horizontal="left" wrapText="1"/>
    </xf>
    <xf numFmtId="0" fontId="10" fillId="5" borderId="0" xfId="0" applyFont="1" applyFill="1" applyAlignment="1" applyProtection="1">
      <alignment horizontal="left" vertical="top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6" fillId="3" borderId="7" xfId="0" applyFont="1" applyFill="1" applyBorder="1" applyAlignment="1" applyProtection="1">
      <alignment vertical="top" wrapText="1"/>
    </xf>
    <xf numFmtId="0" fontId="0" fillId="6" borderId="7" xfId="0" applyFill="1" applyBorder="1" applyAlignment="1" applyProtection="1">
      <alignment horizontal="center" vertical="top"/>
    </xf>
    <xf numFmtId="0" fontId="17" fillId="7" borderId="7" xfId="2" applyFont="1" applyFill="1" applyBorder="1" applyAlignment="1" applyProtection="1">
      <alignment vertical="top" wrapText="1"/>
    </xf>
    <xf numFmtId="0" fontId="17" fillId="7" borderId="7" xfId="2" applyFont="1" applyFill="1" applyBorder="1" applyAlignment="1" applyProtection="1">
      <alignment vertical="top"/>
    </xf>
    <xf numFmtId="0" fontId="17" fillId="7" borderId="7" xfId="2" applyFont="1" applyFill="1" applyBorder="1" applyAlignment="1" applyProtection="1">
      <alignment horizontal="center" vertical="top"/>
    </xf>
    <xf numFmtId="0" fontId="17" fillId="9" borderId="7" xfId="2" applyFont="1" applyFill="1" applyBorder="1" applyAlignment="1" applyProtection="1">
      <alignment vertical="top" wrapText="1"/>
    </xf>
    <xf numFmtId="0" fontId="17" fillId="9" borderId="7" xfId="2" applyFont="1" applyFill="1" applyBorder="1" applyAlignment="1" applyProtection="1">
      <alignment horizontal="center" vertical="top"/>
    </xf>
    <xf numFmtId="0" fontId="0" fillId="0" borderId="0" xfId="0" applyProtection="1"/>
    <xf numFmtId="0" fontId="17" fillId="7" borderId="7" xfId="2" applyFont="1" applyFill="1" applyBorder="1" applyAlignment="1" applyProtection="1">
      <alignment horizontal="center" vertical="top" wrapText="1"/>
    </xf>
    <xf numFmtId="0" fontId="0" fillId="5" borderId="0" xfId="0" applyFill="1" applyProtection="1"/>
    <xf numFmtId="0" fontId="0" fillId="0" borderId="7" xfId="0" applyBorder="1" applyAlignment="1" applyProtection="1">
      <alignment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17" fillId="9" borderId="7" xfId="2" applyFont="1" applyFill="1" applyBorder="1" applyAlignment="1" applyProtection="1">
      <alignment vertical="top"/>
      <protection locked="0"/>
    </xf>
    <xf numFmtId="0" fontId="0" fillId="9" borderId="7" xfId="0" applyFill="1" applyBorder="1" applyProtection="1">
      <protection locked="0"/>
    </xf>
    <xf numFmtId="49" fontId="0" fillId="0" borderId="7" xfId="0" applyNumberForma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49" fontId="6" fillId="0" borderId="7" xfId="0" applyNumberFormat="1" applyFont="1" applyBorder="1" applyAlignment="1" applyProtection="1">
      <alignment vertical="top" wrapText="1"/>
      <protection locked="0"/>
    </xf>
    <xf numFmtId="0" fontId="14" fillId="7" borderId="0" xfId="0" applyFont="1" applyFill="1" applyAlignment="1" applyProtection="1">
      <alignment horizontal="center"/>
    </xf>
    <xf numFmtId="0" fontId="14" fillId="7" borderId="0" xfId="0" applyFont="1" applyFill="1" applyProtection="1"/>
    <xf numFmtId="0" fontId="14" fillId="7" borderId="0" xfId="0" applyFont="1" applyFill="1" applyAlignment="1" applyProtection="1">
      <alignment vertical="top"/>
    </xf>
    <xf numFmtId="0" fontId="14" fillId="9" borderId="0" xfId="0" applyFont="1" applyFill="1" applyAlignment="1" applyProtection="1">
      <alignment vertical="top"/>
    </xf>
    <xf numFmtId="0" fontId="16" fillId="9" borderId="0" xfId="0" applyFont="1" applyFill="1" applyAlignment="1" applyProtection="1">
      <alignment horizontal="center"/>
    </xf>
    <xf numFmtId="0" fontId="0" fillId="9" borderId="0" xfId="0" applyFill="1" applyProtection="1"/>
    <xf numFmtId="0" fontId="0" fillId="9" borderId="0" xfId="0" applyFill="1" applyAlignment="1" applyProtection="1">
      <alignment vertical="top"/>
    </xf>
    <xf numFmtId="0" fontId="7" fillId="8" borderId="3" xfId="0" applyFont="1" applyFill="1" applyBorder="1" applyAlignment="1" applyProtection="1">
      <alignment horizontal="center" vertical="top" wrapText="1"/>
    </xf>
    <xf numFmtId="0" fontId="7" fillId="5" borderId="0" xfId="0" applyFont="1" applyFill="1" applyProtection="1"/>
    <xf numFmtId="0" fontId="7" fillId="6" borderId="3" xfId="0" applyFont="1" applyFill="1" applyBorder="1" applyAlignment="1" applyProtection="1">
      <alignment horizontal="left" vertical="top" wrapText="1"/>
    </xf>
    <xf numFmtId="0" fontId="13" fillId="6" borderId="3" xfId="0" applyFont="1" applyFill="1" applyBorder="1" applyAlignment="1" applyProtection="1">
      <alignment horizontal="left" vertical="top" wrapText="1"/>
    </xf>
    <xf numFmtId="0" fontId="15" fillId="8" borderId="3" xfId="0" applyFont="1" applyFill="1" applyBorder="1" applyAlignment="1" applyProtection="1">
      <alignment horizontal="center" vertical="top" wrapText="1"/>
    </xf>
    <xf numFmtId="1" fontId="15" fillId="8" borderId="3" xfId="0" applyNumberFormat="1" applyFont="1" applyFill="1" applyBorder="1" applyAlignment="1" applyProtection="1">
      <alignment horizontal="center" vertical="top" wrapText="1"/>
    </xf>
    <xf numFmtId="0" fontId="16" fillId="5" borderId="0" xfId="0" applyFont="1" applyFill="1" applyAlignment="1" applyProtection="1">
      <alignment horizontal="center"/>
    </xf>
    <xf numFmtId="0" fontId="5" fillId="5" borderId="3" xfId="0" applyFont="1" applyFill="1" applyBorder="1" applyAlignment="1" applyProtection="1">
      <alignment horizontal="left" vertical="top" wrapText="1"/>
    </xf>
    <xf numFmtId="0" fontId="15" fillId="5" borderId="3" xfId="0" applyFont="1" applyFill="1" applyBorder="1" applyAlignment="1" applyProtection="1">
      <alignment horizontal="center" vertical="top" wrapText="1"/>
    </xf>
    <xf numFmtId="0" fontId="0" fillId="5" borderId="0" xfId="0" applyFill="1" applyAlignment="1" applyProtection="1">
      <alignment vertical="top"/>
    </xf>
    <xf numFmtId="0" fontId="16" fillId="0" borderId="0" xfId="0" applyFont="1" applyAlignment="1" applyProtection="1">
      <alignment horizontal="center"/>
    </xf>
    <xf numFmtId="0" fontId="0" fillId="0" borderId="0" xfId="0" applyAlignment="1" applyProtection="1">
      <alignment vertical="top"/>
    </xf>
    <xf numFmtId="0" fontId="14" fillId="10" borderId="0" xfId="0" applyFont="1" applyFill="1" applyAlignment="1" applyProtection="1">
      <alignment horizontal="center"/>
    </xf>
    <xf numFmtId="0" fontId="14" fillId="10" borderId="0" xfId="0" applyFont="1" applyFill="1" applyProtection="1"/>
    <xf numFmtId="0" fontId="14" fillId="10" borderId="0" xfId="0" applyFont="1" applyFill="1" applyAlignment="1" applyProtection="1">
      <alignment vertical="top"/>
    </xf>
    <xf numFmtId="0" fontId="23" fillId="6" borderId="3" xfId="0" applyFont="1" applyFill="1" applyBorder="1" applyAlignment="1" applyProtection="1">
      <alignment horizontal="left" vertical="top" wrapText="1"/>
    </xf>
    <xf numFmtId="0" fontId="0" fillId="11" borderId="0" xfId="0" applyFill="1" applyProtection="1"/>
    <xf numFmtId="0" fontId="22" fillId="12" borderId="0" xfId="0" applyFont="1" applyFill="1" applyAlignment="1" applyProtection="1">
      <alignment horizontal="left" vertical="center" wrapText="1"/>
    </xf>
    <xf numFmtId="0" fontId="0" fillId="7" borderId="7" xfId="0" applyFill="1" applyBorder="1" applyProtection="1"/>
    <xf numFmtId="0" fontId="0" fillId="6" borderId="0" xfId="0" applyFill="1" applyAlignment="1" applyProtection="1">
      <alignment horizontal="left" vertical="top" wrapText="1"/>
    </xf>
    <xf numFmtId="0" fontId="4" fillId="6" borderId="0" xfId="2" applyFont="1" applyFill="1" applyBorder="1" applyAlignment="1" applyProtection="1">
      <alignment vertical="top" wrapText="1"/>
    </xf>
    <xf numFmtId="0" fontId="1" fillId="6" borderId="0" xfId="2" applyFont="1" applyFill="1" applyBorder="1" applyAlignment="1" applyProtection="1">
      <alignment horizontal="center" vertical="top" wrapText="1"/>
    </xf>
    <xf numFmtId="0" fontId="0" fillId="6" borderId="0" xfId="0" applyFill="1" applyBorder="1" applyAlignment="1" applyProtection="1">
      <alignment wrapText="1"/>
    </xf>
    <xf numFmtId="0" fontId="0" fillId="6" borderId="0" xfId="0" applyFont="1" applyFill="1" applyBorder="1" applyAlignment="1" applyProtection="1">
      <alignment horizontal="center" wrapText="1"/>
    </xf>
    <xf numFmtId="0" fontId="0" fillId="6" borderId="0" xfId="2" applyFont="1" applyFill="1" applyBorder="1" applyAlignment="1" applyProtection="1">
      <alignment horizontal="center" vertical="top" wrapText="1"/>
    </xf>
    <xf numFmtId="0" fontId="0" fillId="6" borderId="0" xfId="0" applyFill="1" applyAlignment="1" applyProtection="1">
      <alignment wrapText="1"/>
    </xf>
    <xf numFmtId="0" fontId="0" fillId="6" borderId="0" xfId="0" applyFont="1" applyFill="1" applyAlignment="1" applyProtection="1">
      <alignment horizontal="center" wrapText="1"/>
    </xf>
    <xf numFmtId="0" fontId="0" fillId="6" borderId="0" xfId="0" applyFill="1" applyProtection="1"/>
    <xf numFmtId="0" fontId="0" fillId="6" borderId="0" xfId="0" applyFill="1" applyAlignment="1" applyProtection="1">
      <alignment horizontal="center"/>
    </xf>
    <xf numFmtId="0" fontId="5" fillId="13" borderId="3" xfId="0" applyFont="1" applyFill="1" applyBorder="1" applyAlignment="1" applyProtection="1">
      <alignment horizontal="left" vertical="top" wrapText="1"/>
    </xf>
    <xf numFmtId="0" fontId="5" fillId="14" borderId="3" xfId="0" applyFont="1" applyFill="1" applyBorder="1" applyAlignment="1" applyProtection="1">
      <alignment horizontal="left" vertical="top" wrapText="1"/>
    </xf>
    <xf numFmtId="0" fontId="11" fillId="14" borderId="3" xfId="0" applyFont="1" applyFill="1" applyBorder="1" applyAlignment="1" applyProtection="1">
      <alignment horizontal="left" vertical="top" wrapText="1"/>
    </xf>
    <xf numFmtId="0" fontId="24" fillId="14" borderId="0" xfId="0" applyFont="1" applyFill="1" applyAlignment="1" applyProtection="1">
      <alignment horizontal="left" vertical="top" wrapText="1"/>
    </xf>
    <xf numFmtId="0" fontId="20" fillId="14" borderId="3" xfId="0" applyFont="1" applyFill="1" applyBorder="1" applyAlignment="1" applyProtection="1">
      <alignment horizontal="left" vertical="top" wrapText="1"/>
    </xf>
    <xf numFmtId="0" fontId="19" fillId="14" borderId="0" xfId="0" applyFont="1" applyFill="1" applyAlignment="1" applyProtection="1">
      <alignment horizontal="left" vertical="top" wrapText="1"/>
    </xf>
    <xf numFmtId="0" fontId="5" fillId="15" borderId="3" xfId="0" applyFont="1" applyFill="1" applyBorder="1" applyAlignment="1" applyProtection="1">
      <alignment horizontal="left" vertical="top" wrapText="1"/>
    </xf>
    <xf numFmtId="0" fontId="5" fillId="15" borderId="3" xfId="0" applyFont="1" applyFill="1" applyBorder="1" applyAlignment="1">
      <alignment horizontal="left" vertical="top" wrapText="1"/>
    </xf>
    <xf numFmtId="0" fontId="5" fillId="13" borderId="3" xfId="0" applyFont="1" applyFill="1" applyBorder="1" applyAlignment="1">
      <alignment horizontal="left" vertical="top" wrapText="1"/>
    </xf>
    <xf numFmtId="0" fontId="5" fillId="16" borderId="3" xfId="0" applyFont="1" applyFill="1" applyBorder="1" applyAlignment="1">
      <alignment horizontal="left" vertical="top" wrapText="1"/>
    </xf>
    <xf numFmtId="0" fontId="5" fillId="16" borderId="3" xfId="0" applyFont="1" applyFill="1" applyBorder="1" applyAlignment="1" applyProtection="1">
      <alignment horizontal="left" vertical="top" wrapText="1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26" fillId="0" borderId="0" xfId="0" applyFont="1"/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center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4" fillId="7" borderId="0" xfId="0" applyFont="1" applyFill="1" applyAlignment="1">
      <alignment horizontal="left" vertical="top" wrapText="1"/>
    </xf>
    <xf numFmtId="0" fontId="14" fillId="10" borderId="0" xfId="0" applyFont="1" applyFill="1" applyAlignment="1">
      <alignment horizontal="left" vertical="top" wrapText="1"/>
    </xf>
    <xf numFmtId="0" fontId="18" fillId="17" borderId="0" xfId="1" applyFont="1" applyFill="1" applyBorder="1" applyAlignment="1" applyProtection="1">
      <alignment horizontal="center" vertical="center" wrapText="1"/>
    </xf>
    <xf numFmtId="0" fontId="3" fillId="17" borderId="2" xfId="0" applyFont="1" applyFill="1" applyBorder="1" applyAlignment="1" applyProtection="1">
      <alignment horizontal="left" vertical="top" wrapText="1"/>
    </xf>
    <xf numFmtId="0" fontId="3" fillId="17" borderId="2" xfId="0" applyFont="1" applyFill="1" applyBorder="1" applyAlignment="1" applyProtection="1">
      <alignment horizontal="center" vertical="top" wrapText="1"/>
    </xf>
    <xf numFmtId="0" fontId="3" fillId="17" borderId="8" xfId="0" applyFont="1" applyFill="1" applyBorder="1" applyAlignment="1" applyProtection="1">
      <alignment horizontal="center" vertical="top" wrapText="1"/>
    </xf>
    <xf numFmtId="0" fontId="0" fillId="17" borderId="0" xfId="0" applyFill="1" applyProtection="1"/>
    <xf numFmtId="0" fontId="0" fillId="17" borderId="0" xfId="0" applyFill="1"/>
    <xf numFmtId="0" fontId="3" fillId="17" borderId="7" xfId="0" applyFont="1" applyFill="1" applyBorder="1" applyAlignment="1" applyProtection="1">
      <alignment horizontal="left" vertical="top" wrapText="1"/>
    </xf>
    <xf numFmtId="0" fontId="3" fillId="17" borderId="7" xfId="0" applyFont="1" applyFill="1" applyBorder="1" applyAlignment="1" applyProtection="1">
      <alignment horizontal="center" vertical="top" wrapText="1"/>
    </xf>
    <xf numFmtId="0" fontId="3" fillId="17" borderId="8" xfId="0" applyFont="1" applyFill="1" applyBorder="1" applyAlignment="1" applyProtection="1">
      <alignment horizontal="left" vertical="top" wrapText="1"/>
    </xf>
    <xf numFmtId="0" fontId="14" fillId="17" borderId="0" xfId="0" applyFont="1" applyFill="1" applyAlignment="1">
      <alignment horizontal="center" vertical="top" wrapText="1"/>
    </xf>
    <xf numFmtId="0" fontId="14" fillId="17" borderId="0" xfId="0" applyFont="1" applyFill="1" applyAlignment="1">
      <alignment horizontal="left" vertical="top"/>
    </xf>
    <xf numFmtId="0" fontId="14" fillId="17" borderId="0" xfId="0" applyFont="1" applyFill="1" applyAlignment="1">
      <alignment horizontal="left" vertical="top" wrapText="1"/>
    </xf>
    <xf numFmtId="0" fontId="14" fillId="17" borderId="0" xfId="0" applyFont="1" applyFill="1"/>
    <xf numFmtId="0" fontId="14" fillId="17" borderId="0" xfId="0" applyFont="1" applyFill="1" applyAlignment="1">
      <alignment vertical="top"/>
    </xf>
    <xf numFmtId="0" fontId="14" fillId="17" borderId="0" xfId="0" applyFont="1" applyFill="1" applyAlignment="1">
      <alignment horizontal="center"/>
    </xf>
    <xf numFmtId="0" fontId="14" fillId="17" borderId="0" xfId="0" applyFont="1" applyFill="1" applyAlignment="1" applyProtection="1">
      <alignment horizontal="center"/>
    </xf>
    <xf numFmtId="0" fontId="14" fillId="17" borderId="0" xfId="0" applyFont="1" applyFill="1" applyProtection="1"/>
    <xf numFmtId="0" fontId="14" fillId="17" borderId="0" xfId="0" applyFont="1" applyFill="1" applyAlignment="1" applyProtection="1">
      <alignment vertical="top"/>
    </xf>
    <xf numFmtId="0" fontId="28" fillId="3" borderId="7" xfId="0" applyFont="1" applyFill="1" applyBorder="1" applyAlignment="1" applyProtection="1">
      <alignment vertical="top" wrapText="1"/>
    </xf>
    <xf numFmtId="0" fontId="25" fillId="17" borderId="0" xfId="0" applyFont="1" applyFill="1" applyAlignment="1" applyProtection="1">
      <alignment horizontal="left" vertical="center" wrapText="1"/>
    </xf>
    <xf numFmtId="0" fontId="1" fillId="17" borderId="0" xfId="0" applyFont="1" applyFill="1" applyProtection="1"/>
    <xf numFmtId="0" fontId="1" fillId="6" borderId="0" xfId="0" applyFont="1" applyFill="1" applyProtection="1"/>
    <xf numFmtId="0" fontId="1" fillId="5" borderId="0" xfId="0" applyFont="1" applyFill="1" applyProtection="1"/>
    <xf numFmtId="0" fontId="1" fillId="0" borderId="0" xfId="0" applyFont="1" applyAlignment="1" applyProtection="1">
      <alignment wrapText="1"/>
      <protection locked="0"/>
    </xf>
    <xf numFmtId="0" fontId="17" fillId="7" borderId="4" xfId="2" applyFont="1" applyFill="1" applyBorder="1" applyAlignment="1" applyProtection="1">
      <alignment vertical="top" wrapText="1"/>
    </xf>
    <xf numFmtId="0" fontId="17" fillId="7" borderId="5" xfId="2" applyFont="1" applyFill="1" applyBorder="1" applyAlignment="1" applyProtection="1">
      <alignment vertical="top"/>
    </xf>
    <xf numFmtId="0" fontId="17" fillId="7" borderId="6" xfId="2" applyFont="1" applyFill="1" applyBorder="1" applyAlignment="1" applyProtection="1">
      <alignment horizontal="center" vertical="top"/>
    </xf>
    <xf numFmtId="0" fontId="1" fillId="7" borderId="7" xfId="0" applyFont="1" applyFill="1" applyBorder="1" applyProtection="1"/>
    <xf numFmtId="0" fontId="6" fillId="3" borderId="2" xfId="0" applyFont="1" applyFill="1" applyBorder="1" applyAlignment="1" applyProtection="1">
      <alignment vertical="top" wrapText="1"/>
    </xf>
    <xf numFmtId="0" fontId="1" fillId="0" borderId="2" xfId="0" applyFont="1" applyBorder="1" applyAlignment="1" applyProtection="1">
      <alignment vertical="top" wrapText="1"/>
      <protection locked="0"/>
    </xf>
    <xf numFmtId="0" fontId="1" fillId="6" borderId="2" xfId="0" applyFont="1" applyFill="1" applyBorder="1" applyAlignment="1" applyProtection="1">
      <alignment horizontal="center" vertical="top"/>
    </xf>
    <xf numFmtId="0" fontId="1" fillId="0" borderId="5" xfId="0" applyFont="1" applyBorder="1" applyAlignment="1" applyProtection="1">
      <alignment vertical="top" wrapText="1"/>
      <protection locked="0"/>
    </xf>
    <xf numFmtId="0" fontId="17" fillId="9" borderId="4" xfId="2" applyFont="1" applyFill="1" applyBorder="1" applyAlignment="1" applyProtection="1">
      <alignment vertical="top" wrapText="1"/>
    </xf>
    <xf numFmtId="0" fontId="17" fillId="9" borderId="5" xfId="2" applyFont="1" applyFill="1" applyBorder="1" applyAlignment="1" applyProtection="1">
      <alignment vertical="top"/>
      <protection locked="0"/>
    </xf>
    <xf numFmtId="0" fontId="17" fillId="9" borderId="6" xfId="2" applyFont="1" applyFill="1" applyBorder="1" applyAlignment="1" applyProtection="1">
      <alignment horizontal="center" vertical="top"/>
    </xf>
    <xf numFmtId="0" fontId="1" fillId="9" borderId="0" xfId="0" applyFont="1" applyFill="1" applyProtection="1">
      <protection locked="0"/>
    </xf>
    <xf numFmtId="0" fontId="1" fillId="0" borderId="2" xfId="0" applyNumberFormat="1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6" borderId="0" xfId="0" applyFont="1" applyFill="1" applyAlignment="1" applyProtection="1">
      <alignment horizontal="left" vertical="top" wrapText="1"/>
    </xf>
    <xf numFmtId="0" fontId="1" fillId="0" borderId="0" xfId="0" applyFont="1" applyProtection="1">
      <protection locked="0"/>
    </xf>
    <xf numFmtId="0" fontId="1" fillId="6" borderId="0" xfId="0" applyFont="1" applyFill="1" applyBorder="1" applyAlignment="1" applyProtection="1">
      <alignment wrapText="1"/>
    </xf>
    <xf numFmtId="0" fontId="1" fillId="6" borderId="0" xfId="0" applyFont="1" applyFill="1" applyBorder="1" applyAlignment="1" applyProtection="1">
      <alignment horizontal="center" wrapText="1"/>
    </xf>
    <xf numFmtId="0" fontId="1" fillId="6" borderId="0" xfId="0" applyFont="1" applyFill="1" applyAlignment="1" applyProtection="1">
      <alignment wrapText="1"/>
    </xf>
    <xf numFmtId="0" fontId="1" fillId="6" borderId="0" xfId="0" applyFont="1" applyFill="1" applyAlignment="1" applyProtection="1">
      <alignment horizontal="center" wrapText="1"/>
    </xf>
    <xf numFmtId="0" fontId="1" fillId="6" borderId="0" xfId="0" applyFont="1" applyFill="1" applyAlignment="1" applyProtection="1">
      <alignment horizontal="center"/>
    </xf>
    <xf numFmtId="0" fontId="1" fillId="4" borderId="0" xfId="0" applyFont="1" applyFill="1" applyAlignment="1">
      <alignment horizontal="left" vertical="top" wrapText="1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0" borderId="0" xfId="0" applyFont="1"/>
    <xf numFmtId="0" fontId="8" fillId="5" borderId="0" xfId="0" applyFont="1" applyFill="1" applyAlignment="1" applyProtection="1">
      <alignment horizontal="left"/>
    </xf>
    <xf numFmtId="0" fontId="17" fillId="6" borderId="0" xfId="0" applyFont="1" applyFill="1" applyAlignment="1" applyProtection="1">
      <alignment horizontal="left" wrapText="1"/>
    </xf>
    <xf numFmtId="0" fontId="9" fillId="17" borderId="0" xfId="1" applyFont="1" applyFill="1" applyBorder="1" applyAlignment="1" applyProtection="1">
      <alignment horizontal="left" vertical="top" wrapText="1"/>
    </xf>
    <xf numFmtId="0" fontId="8" fillId="5" borderId="0" xfId="0" applyFont="1" applyFill="1" applyAlignment="1" applyProtection="1">
      <alignment horizontal="left"/>
      <protection locked="0"/>
    </xf>
    <xf numFmtId="0" fontId="9" fillId="17" borderId="0" xfId="1" applyFont="1" applyFill="1" applyBorder="1" applyAlignment="1" applyProtection="1">
      <alignment horizontal="center" vertical="top" wrapText="1"/>
    </xf>
    <xf numFmtId="0" fontId="17" fillId="11" borderId="0" xfId="0" applyFont="1" applyFill="1" applyAlignment="1" applyProtection="1">
      <alignment horizontal="left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4" fillId="7" borderId="0" xfId="0" applyFont="1" applyFill="1" applyAlignment="1">
      <alignment horizontal="left" vertical="top" wrapText="1"/>
    </xf>
    <xf numFmtId="0" fontId="14" fillId="10" borderId="0" xfId="0" applyFont="1" applyFill="1" applyAlignment="1">
      <alignment horizontal="left" vertical="top" wrapText="1"/>
    </xf>
    <xf numFmtId="0" fontId="27" fillId="17" borderId="0" xfId="0" applyFont="1" applyFill="1" applyAlignment="1">
      <alignment horizontal="left" vertical="top" wrapText="1"/>
    </xf>
  </cellXfs>
  <cellStyles count="3">
    <cellStyle name="20% - Accent1" xfId="2" builtinId="30"/>
    <cellStyle name="Heading 1" xfId="1" builtinId="16"/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99CC00"/>
      <color rgb="FF4C7896"/>
      <color rgb="FF003E69"/>
      <color rgb="FFD5EEFF"/>
      <color rgb="FF009999"/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AU" sz="1400"/>
              <a:t>Assessing Value/Risk of a Category</a:t>
            </a:r>
          </a:p>
        </c:rich>
      </c:tx>
      <c:layout>
        <c:manualLayout>
          <c:xMode val="edge"/>
          <c:yMode val="edge"/>
          <c:x val="0.24639452889692073"/>
          <c:y val="2.24234086018401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65715091738419"/>
          <c:y val="0.14056839551600903"/>
          <c:w val="0.81522456448109115"/>
          <c:h val="0.765279733847836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'VRM - Category'!$B$4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14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'VRM - Category'!$C$6</c:f>
              <c:numCache>
                <c:formatCode>General</c:formatCode>
                <c:ptCount val="1"/>
                <c:pt idx="0">
                  <c:v>33</c:v>
                </c:pt>
              </c:numCache>
            </c:numRef>
          </c:xVal>
          <c:yVal>
            <c:numRef>
              <c:f>'VRM - Category'!$C$14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E9-46AF-82C1-2F82197B8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901184"/>
        <c:axId val="267919360"/>
      </c:scatterChart>
      <c:valAx>
        <c:axId val="267901184"/>
        <c:scaling>
          <c:orientation val="minMax"/>
          <c:max val="60"/>
          <c:min val="0"/>
        </c:scaling>
        <c:delete val="0"/>
        <c:axPos val="b"/>
        <c:numFmt formatCode="General" sourceLinked="1"/>
        <c:majorTickMark val="out"/>
        <c:minorTickMark val="none"/>
        <c:tickLblPos val="low"/>
        <c:crossAx val="267919360"/>
        <c:crosses val="autoZero"/>
        <c:crossBetween val="midCat"/>
      </c:valAx>
      <c:valAx>
        <c:axId val="267919360"/>
        <c:scaling>
          <c:orientation val="minMax"/>
          <c:max val="6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267901184"/>
        <c:crosses val="autoZero"/>
        <c:crossBetween val="midCat"/>
      </c:valAx>
      <c:spPr>
        <a:solidFill>
          <a:schemeClr val="accent1">
            <a:lumMod val="20000"/>
            <a:lumOff val="80000"/>
          </a:schemeClr>
        </a:solidFill>
        <a:ln w="22225" cmpd="sng">
          <a:solidFill>
            <a:srgbClr val="4C7896"/>
          </a:solidFill>
        </a:ln>
      </c:spPr>
    </c:plotArea>
    <c:legend>
      <c:legendPos val="t"/>
      <c:layout>
        <c:manualLayout>
          <c:xMode val="edge"/>
          <c:yMode val="edge"/>
          <c:x val="0.21540512742754245"/>
          <c:y val="7.2198412234394882E-2"/>
          <c:w val="0.55299579429738555"/>
          <c:h val="7.0367299784527992E-2"/>
        </c:manualLayout>
      </c:layout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12700">
      <a:solidFill>
        <a:srgbClr val="003E69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AU" sz="1400"/>
              <a:t>Assessing Value/Risk for</a:t>
            </a:r>
            <a:r>
              <a:rPr lang="en-AU" sz="1400" baseline="0"/>
              <a:t> a sourcing activity</a:t>
            </a:r>
            <a:endParaRPr lang="en-AU" sz="1400"/>
          </a:p>
        </c:rich>
      </c:tx>
      <c:layout>
        <c:manualLayout>
          <c:xMode val="edge"/>
          <c:yMode val="edge"/>
          <c:x val="0.15840425013166926"/>
          <c:y val="1.61574059341018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65715091738419"/>
          <c:y val="0.14056839551600903"/>
          <c:w val="0.81522456448109115"/>
          <c:h val="0.765279733847836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'VRM - Sourcing '!$B$4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14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'VRM - Sourcing '!$C$6</c:f>
              <c:numCache>
                <c:formatCode>General</c:formatCode>
                <c:ptCount val="1"/>
                <c:pt idx="0">
                  <c:v>46</c:v>
                </c:pt>
              </c:numCache>
            </c:numRef>
          </c:xVal>
          <c:yVal>
            <c:numRef>
              <c:f>'VRM - Sourcing '!$C$14</c:f>
              <c:numCache>
                <c:formatCode>General</c:formatCode>
                <c:ptCount val="1"/>
                <c:pt idx="0">
                  <c:v>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50-40D0-AAE1-FDAA35B0E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254592"/>
        <c:axId val="268378496"/>
      </c:scatterChart>
      <c:valAx>
        <c:axId val="268254592"/>
        <c:scaling>
          <c:orientation val="minMax"/>
          <c:max val="60"/>
          <c:min val="0"/>
        </c:scaling>
        <c:delete val="0"/>
        <c:axPos val="b"/>
        <c:numFmt formatCode="General" sourceLinked="1"/>
        <c:majorTickMark val="out"/>
        <c:minorTickMark val="none"/>
        <c:tickLblPos val="low"/>
        <c:crossAx val="268378496"/>
        <c:crosses val="autoZero"/>
        <c:crossBetween val="midCat"/>
      </c:valAx>
      <c:valAx>
        <c:axId val="268378496"/>
        <c:scaling>
          <c:orientation val="minMax"/>
          <c:max val="6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268254592"/>
        <c:crosses val="autoZero"/>
        <c:crossBetween val="midCat"/>
      </c:valAx>
      <c:spPr>
        <a:solidFill>
          <a:schemeClr val="accent1">
            <a:lumMod val="20000"/>
            <a:lumOff val="80000"/>
          </a:schemeClr>
        </a:solidFill>
        <a:ln w="22225" cmpd="sng">
          <a:solidFill>
            <a:srgbClr val="4C7896"/>
          </a:solidFill>
        </a:ln>
      </c:spPr>
    </c:plotArea>
    <c:legend>
      <c:legendPos val="t"/>
      <c:layout>
        <c:manualLayout>
          <c:xMode val="edge"/>
          <c:yMode val="edge"/>
          <c:x val="0.21540512742754245"/>
          <c:y val="7.2198412234394882E-2"/>
          <c:w val="0.55299579429738555"/>
          <c:h val="7.0367299784527992E-2"/>
        </c:manualLayout>
      </c:layout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12700">
      <a:solidFill>
        <a:srgbClr val="003E69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Assessing Value/Risk of a Contract</a:t>
            </a:r>
          </a:p>
        </c:rich>
      </c:tx>
      <c:layout>
        <c:manualLayout>
          <c:xMode val="edge"/>
          <c:yMode val="edge"/>
          <c:x val="0.12419600383504412"/>
          <c:y val="2.706084333310608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65715091738419"/>
          <c:y val="0.14056839551600903"/>
          <c:w val="0.81522456448109115"/>
          <c:h val="0.765279733847836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'VRM - Contract(s)'!$B$4</c:f>
              <c:strCache>
                <c:ptCount val="1"/>
                <c:pt idx="0">
                  <c:v>[insert]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4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'VRM - Contract(s)'!$C$11</c:f>
              <c:numCache>
                <c:formatCode>General</c:formatCode>
                <c:ptCount val="1"/>
                <c:pt idx="0">
                  <c:v>60</c:v>
                </c:pt>
              </c:numCache>
            </c:numRef>
          </c:xVal>
          <c:yVal>
            <c:numRef>
              <c:f>'VRM - Contract(s)'!$C$19</c:f>
              <c:numCache>
                <c:formatCode>General</c:formatCode>
                <c:ptCount val="1"/>
                <c:pt idx="0">
                  <c:v>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BA-4F62-BC0A-C2FEDC5C4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078528"/>
        <c:axId val="269081216"/>
      </c:scatterChart>
      <c:valAx>
        <c:axId val="269078528"/>
        <c:scaling>
          <c:orientation val="minMax"/>
          <c:max val="60"/>
          <c:min val="0"/>
        </c:scaling>
        <c:delete val="0"/>
        <c:axPos val="b"/>
        <c:numFmt formatCode="General" sourceLinked="1"/>
        <c:majorTickMark val="out"/>
        <c:minorTickMark val="none"/>
        <c:tickLblPos val="low"/>
        <c:crossAx val="269081216"/>
        <c:crosses val="autoZero"/>
        <c:crossBetween val="midCat"/>
      </c:valAx>
      <c:valAx>
        <c:axId val="269081216"/>
        <c:scaling>
          <c:orientation val="minMax"/>
          <c:max val="6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269078528"/>
        <c:crosses val="autoZero"/>
        <c:crossBetween val="midCat"/>
      </c:valAx>
      <c:spPr>
        <a:solidFill>
          <a:schemeClr val="accent1">
            <a:lumMod val="20000"/>
            <a:lumOff val="80000"/>
          </a:schemeClr>
        </a:solidFill>
        <a:ln w="22225" cmpd="sng">
          <a:solidFill>
            <a:srgbClr val="4C7896"/>
          </a:solidFill>
        </a:ln>
      </c:spPr>
    </c:plotArea>
    <c:legend>
      <c:legendPos val="t"/>
      <c:layout>
        <c:manualLayout>
          <c:xMode val="edge"/>
          <c:yMode val="edge"/>
          <c:x val="0.21540512742754245"/>
          <c:y val="7.2198412234394882E-2"/>
          <c:w val="0.55299579429738555"/>
          <c:h val="7.0367299784527992E-2"/>
        </c:manualLayout>
      </c:layout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12700">
      <a:solidFill>
        <a:srgbClr val="003E69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83774</xdr:colOff>
      <xdr:row>19</xdr:row>
      <xdr:rowOff>118818</xdr:rowOff>
    </xdr:from>
    <xdr:to>
      <xdr:col>1</xdr:col>
      <xdr:colOff>886557</xdr:colOff>
      <xdr:row>39</xdr:row>
      <xdr:rowOff>149958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1135674</xdr:colOff>
      <xdr:row>32</xdr:row>
      <xdr:rowOff>122604</xdr:rowOff>
    </xdr:from>
    <xdr:to>
      <xdr:col>0</xdr:col>
      <xdr:colOff>2029558</xdr:colOff>
      <xdr:row>33</xdr:row>
      <xdr:rowOff>181219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35674" y="13164527"/>
          <a:ext cx="893884" cy="24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>
              <a:solidFill>
                <a:schemeClr val="tx2"/>
              </a:solidFill>
            </a:rPr>
            <a:t>Routine</a:t>
          </a:r>
        </a:p>
      </xdr:txBody>
    </xdr:sp>
    <xdr:clientData/>
  </xdr:twoCellAnchor>
  <xdr:twoCellAnchor>
    <xdr:from>
      <xdr:col>0</xdr:col>
      <xdr:colOff>1070466</xdr:colOff>
      <xdr:row>23</xdr:row>
      <xdr:rowOff>328248</xdr:rowOff>
    </xdr:from>
    <xdr:to>
      <xdr:col>0</xdr:col>
      <xdr:colOff>1964350</xdr:colOff>
      <xdr:row>25</xdr:row>
      <xdr:rowOff>51290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70466" y="11443190"/>
          <a:ext cx="893884" cy="316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>
              <a:solidFill>
                <a:schemeClr val="tx2"/>
              </a:solidFill>
            </a:rPr>
            <a:t>Leveraged</a:t>
          </a:r>
        </a:p>
      </xdr:txBody>
    </xdr:sp>
    <xdr:clientData/>
  </xdr:twoCellAnchor>
  <xdr:twoCellAnchor>
    <xdr:from>
      <xdr:col>0</xdr:col>
      <xdr:colOff>2855302</xdr:colOff>
      <xdr:row>23</xdr:row>
      <xdr:rowOff>359021</xdr:rowOff>
    </xdr:from>
    <xdr:to>
      <xdr:col>1</xdr:col>
      <xdr:colOff>219806</xdr:colOff>
      <xdr:row>25</xdr:row>
      <xdr:rowOff>52022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55302" y="11473963"/>
          <a:ext cx="1020639" cy="2864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>
              <a:solidFill>
                <a:schemeClr val="tx2"/>
              </a:solidFill>
            </a:rPr>
            <a:t>Strategic</a:t>
          </a:r>
        </a:p>
      </xdr:txBody>
    </xdr:sp>
    <xdr:clientData/>
  </xdr:twoCellAnchor>
  <xdr:twoCellAnchor>
    <xdr:from>
      <xdr:col>0</xdr:col>
      <xdr:colOff>2843581</xdr:colOff>
      <xdr:row>32</xdr:row>
      <xdr:rowOff>140191</xdr:rowOff>
    </xdr:from>
    <xdr:to>
      <xdr:col>1</xdr:col>
      <xdr:colOff>278424</xdr:colOff>
      <xdr:row>34</xdr:row>
      <xdr:rowOff>8306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43581" y="13182114"/>
          <a:ext cx="1090978" cy="24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>
              <a:solidFill>
                <a:schemeClr val="tx2"/>
              </a:solidFill>
            </a:rPr>
            <a:t>Focused</a:t>
          </a:r>
        </a:p>
      </xdr:txBody>
    </xdr:sp>
    <xdr:clientData/>
  </xdr:twoCellAnchor>
  <xdr:twoCellAnchor>
    <xdr:from>
      <xdr:col>0</xdr:col>
      <xdr:colOff>1920390</xdr:colOff>
      <xdr:row>38</xdr:row>
      <xdr:rowOff>103556</xdr:rowOff>
    </xdr:from>
    <xdr:to>
      <xdr:col>0</xdr:col>
      <xdr:colOff>3011368</xdr:colOff>
      <xdr:row>39</xdr:row>
      <xdr:rowOff>162171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20390" y="14288479"/>
          <a:ext cx="1090978" cy="24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>
              <a:solidFill>
                <a:schemeClr val="accent6">
                  <a:lumMod val="75000"/>
                </a:schemeClr>
              </a:solidFill>
            </a:rPr>
            <a:t>Risk</a:t>
          </a:r>
        </a:p>
      </xdr:txBody>
    </xdr:sp>
    <xdr:clientData/>
  </xdr:twoCellAnchor>
  <xdr:twoCellAnchor>
    <xdr:from>
      <xdr:col>0</xdr:col>
      <xdr:colOff>128220</xdr:colOff>
      <xdr:row>27</xdr:row>
      <xdr:rowOff>142392</xdr:rowOff>
    </xdr:from>
    <xdr:to>
      <xdr:col>0</xdr:col>
      <xdr:colOff>377335</xdr:colOff>
      <xdr:row>31</xdr:row>
      <xdr:rowOff>135065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 rot="16200000">
          <a:off x="-124559" y="12484594"/>
          <a:ext cx="754673" cy="24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>
              <a:solidFill>
                <a:srgbClr val="00B050"/>
              </a:solidFill>
            </a:rPr>
            <a:t>Value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0.53431</cdr:x>
      <cdr:y>0.13879</cdr:y>
    </cdr:from>
    <cdr:to>
      <cdr:x>0.53636</cdr:x>
      <cdr:y>0.90336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DAE5F15B-8DE9-419F-B3EF-33404985B020}"/>
            </a:ext>
          </a:extLst>
        </cdr:cNvPr>
        <cdr:cNvCxnSpPr/>
      </cdr:nvCxnSpPr>
      <cdr:spPr>
        <a:xfrm xmlns:a="http://schemas.openxmlformats.org/drawingml/2006/main">
          <a:off x="1909149" y="562586"/>
          <a:ext cx="7327" cy="3099289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0.13445</cdr:x>
      <cdr:y>0.52378</cdr:y>
    </cdr:from>
    <cdr:to>
      <cdr:x>0.94238</cdr:x>
      <cdr:y>0.52378</cdr:y>
    </cdr:to>
    <cdr:cxnSp macro="">
      <cdr:nvCxnSpPr>
        <cdr:cNvPr id="11" name="Straight Connector 10">
          <a:extLst xmlns:a="http://schemas.openxmlformats.org/drawingml/2006/main">
            <a:ext uri="{FF2B5EF4-FFF2-40B4-BE49-F238E27FC236}">
              <a16:creationId xmlns:a16="http://schemas.microsoft.com/office/drawing/2014/main" id="{6A660E3B-5FA9-40AF-9F5E-40CECF739CFA}"/>
            </a:ext>
          </a:extLst>
        </cdr:cNvPr>
        <cdr:cNvCxnSpPr/>
      </cdr:nvCxnSpPr>
      <cdr:spPr>
        <a:xfrm xmlns:a="http://schemas.openxmlformats.org/drawingml/2006/main">
          <a:off x="480398" y="2123221"/>
          <a:ext cx="2886809" cy="0"/>
        </a:xfrm>
        <a:prstGeom xmlns:a="http://schemas.openxmlformats.org/drawingml/2006/main" prst="line">
          <a:avLst/>
        </a:prstGeom>
        <a:ln xmlns:a="http://schemas.openxmlformats.org/drawingml/2006/main" w="12700"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83772</xdr:colOff>
      <xdr:row>19</xdr:row>
      <xdr:rowOff>118818</xdr:rowOff>
    </xdr:from>
    <xdr:to>
      <xdr:col>1</xdr:col>
      <xdr:colOff>959826</xdr:colOff>
      <xdr:row>39</xdr:row>
      <xdr:rowOff>149958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1106366</xdr:colOff>
      <xdr:row>32</xdr:row>
      <xdr:rowOff>63988</xdr:rowOff>
    </xdr:from>
    <xdr:to>
      <xdr:col>0</xdr:col>
      <xdr:colOff>2000250</xdr:colOff>
      <xdr:row>33</xdr:row>
      <xdr:rowOff>122603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06366" y="12746892"/>
          <a:ext cx="893884" cy="24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>
              <a:solidFill>
                <a:schemeClr val="tx2"/>
              </a:solidFill>
            </a:rPr>
            <a:t>Routine</a:t>
          </a:r>
        </a:p>
      </xdr:txBody>
    </xdr:sp>
    <xdr:clientData/>
  </xdr:twoCellAnchor>
  <xdr:twoCellAnchor>
    <xdr:from>
      <xdr:col>0</xdr:col>
      <xdr:colOff>1165715</xdr:colOff>
      <xdr:row>24</xdr:row>
      <xdr:rowOff>189036</xdr:rowOff>
    </xdr:from>
    <xdr:to>
      <xdr:col>0</xdr:col>
      <xdr:colOff>2059599</xdr:colOff>
      <xdr:row>26</xdr:row>
      <xdr:rowOff>124559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65715" y="11347940"/>
          <a:ext cx="893884" cy="316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>
              <a:solidFill>
                <a:schemeClr val="tx2"/>
              </a:solidFill>
            </a:rPr>
            <a:t>Leveraged</a:t>
          </a:r>
        </a:p>
      </xdr:txBody>
    </xdr:sp>
    <xdr:clientData/>
  </xdr:twoCellAnchor>
  <xdr:twoCellAnchor>
    <xdr:from>
      <xdr:col>0</xdr:col>
      <xdr:colOff>2884610</xdr:colOff>
      <xdr:row>25</xdr:row>
      <xdr:rowOff>29309</xdr:rowOff>
    </xdr:from>
    <xdr:to>
      <xdr:col>1</xdr:col>
      <xdr:colOff>249114</xdr:colOff>
      <xdr:row>26</xdr:row>
      <xdr:rowOff>125291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884610" y="11378713"/>
          <a:ext cx="1020639" cy="2864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>
              <a:solidFill>
                <a:schemeClr val="tx2"/>
              </a:solidFill>
            </a:rPr>
            <a:t>Strategic</a:t>
          </a:r>
        </a:p>
      </xdr:txBody>
    </xdr:sp>
    <xdr:clientData/>
  </xdr:twoCellAnchor>
  <xdr:twoCellAnchor>
    <xdr:from>
      <xdr:col>0</xdr:col>
      <xdr:colOff>2894869</xdr:colOff>
      <xdr:row>32</xdr:row>
      <xdr:rowOff>110883</xdr:rowOff>
    </xdr:from>
    <xdr:to>
      <xdr:col>1</xdr:col>
      <xdr:colOff>329712</xdr:colOff>
      <xdr:row>33</xdr:row>
      <xdr:rowOff>169498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894869" y="12793787"/>
          <a:ext cx="1090978" cy="24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>
              <a:solidFill>
                <a:schemeClr val="tx2"/>
              </a:solidFill>
            </a:rPr>
            <a:t>Focused</a:t>
          </a:r>
        </a:p>
      </xdr:txBody>
    </xdr:sp>
    <xdr:clientData/>
  </xdr:twoCellAnchor>
  <xdr:twoCellAnchor>
    <xdr:from>
      <xdr:col>0</xdr:col>
      <xdr:colOff>1949697</xdr:colOff>
      <xdr:row>38</xdr:row>
      <xdr:rowOff>96229</xdr:rowOff>
    </xdr:from>
    <xdr:to>
      <xdr:col>0</xdr:col>
      <xdr:colOff>3040675</xdr:colOff>
      <xdr:row>39</xdr:row>
      <xdr:rowOff>154844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949697" y="13922133"/>
          <a:ext cx="1090978" cy="24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>
              <a:solidFill>
                <a:schemeClr val="accent6">
                  <a:lumMod val="75000"/>
                </a:schemeClr>
              </a:solidFill>
            </a:rPr>
            <a:t>Risk</a:t>
          </a:r>
        </a:p>
      </xdr:txBody>
    </xdr:sp>
    <xdr:clientData/>
  </xdr:twoCellAnchor>
  <xdr:twoCellAnchor>
    <xdr:from>
      <xdr:col>0</xdr:col>
      <xdr:colOff>164855</xdr:colOff>
      <xdr:row>27</xdr:row>
      <xdr:rowOff>127737</xdr:rowOff>
    </xdr:from>
    <xdr:to>
      <xdr:col>0</xdr:col>
      <xdr:colOff>413970</xdr:colOff>
      <xdr:row>31</xdr:row>
      <xdr:rowOff>120410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 rot="16200000">
          <a:off x="-87924" y="12110920"/>
          <a:ext cx="754673" cy="24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>
              <a:solidFill>
                <a:srgbClr val="00B050"/>
              </a:solidFill>
            </a:rPr>
            <a:t>Value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0.53431</cdr:x>
      <cdr:y>0.13879</cdr:y>
    </cdr:from>
    <cdr:to>
      <cdr:x>0.53636</cdr:x>
      <cdr:y>0.90336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FB706E4F-0AD9-46EE-86A8-967C9DAF1B7F}"/>
            </a:ext>
          </a:extLst>
        </cdr:cNvPr>
        <cdr:cNvCxnSpPr/>
      </cdr:nvCxnSpPr>
      <cdr:spPr>
        <a:xfrm xmlns:a="http://schemas.openxmlformats.org/drawingml/2006/main">
          <a:off x="1909149" y="562586"/>
          <a:ext cx="7327" cy="3099289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0.13445</cdr:x>
      <cdr:y>0.52378</cdr:y>
    </cdr:from>
    <cdr:to>
      <cdr:x>0.94238</cdr:x>
      <cdr:y>0.52378</cdr:y>
    </cdr:to>
    <cdr:cxnSp macro="">
      <cdr:nvCxnSpPr>
        <cdr:cNvPr id="11" name="Straight Connector 10">
          <a:extLst xmlns:a="http://schemas.openxmlformats.org/drawingml/2006/main">
            <a:ext uri="{FF2B5EF4-FFF2-40B4-BE49-F238E27FC236}">
              <a16:creationId xmlns:a16="http://schemas.microsoft.com/office/drawing/2014/main" id="{BE1F1803-2E5D-40ED-883D-1B53CCCFF599}"/>
            </a:ext>
          </a:extLst>
        </cdr:cNvPr>
        <cdr:cNvCxnSpPr/>
      </cdr:nvCxnSpPr>
      <cdr:spPr>
        <a:xfrm xmlns:a="http://schemas.openxmlformats.org/drawingml/2006/main">
          <a:off x="480398" y="2123221"/>
          <a:ext cx="2886809" cy="0"/>
        </a:xfrm>
        <a:prstGeom xmlns:a="http://schemas.openxmlformats.org/drawingml/2006/main" prst="line">
          <a:avLst/>
        </a:prstGeom>
        <a:ln xmlns:a="http://schemas.openxmlformats.org/drawingml/2006/main" w="12700"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69120</xdr:colOff>
      <xdr:row>24</xdr:row>
      <xdr:rowOff>109903</xdr:rowOff>
    </xdr:from>
    <xdr:to>
      <xdr:col>1</xdr:col>
      <xdr:colOff>65942</xdr:colOff>
      <xdr:row>42</xdr:row>
      <xdr:rowOff>3419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520211</xdr:colOff>
      <xdr:row>34</xdr:row>
      <xdr:rowOff>129931</xdr:rowOff>
    </xdr:from>
    <xdr:to>
      <xdr:col>0</xdr:col>
      <xdr:colOff>1817076</xdr:colOff>
      <xdr:row>39</xdr:row>
      <xdr:rowOff>131885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20211" y="10233758"/>
          <a:ext cx="1296865" cy="954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>
              <a:solidFill>
                <a:schemeClr val="tx2"/>
              </a:solidFill>
            </a:rPr>
            <a:t>Routine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000" b="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contracts</a:t>
          </a:r>
          <a:endParaRPr lang="en-AU" sz="10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549520</xdr:colOff>
      <xdr:row>28</xdr:row>
      <xdr:rowOff>27845</xdr:rowOff>
    </xdr:from>
    <xdr:to>
      <xdr:col>0</xdr:col>
      <xdr:colOff>1846385</xdr:colOff>
      <xdr:row>31</xdr:row>
      <xdr:rowOff>153866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49520" y="8776191"/>
          <a:ext cx="1296865" cy="9100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>
              <a:solidFill>
                <a:schemeClr val="tx2"/>
              </a:solidFill>
            </a:rPr>
            <a:t>Leveraged</a:t>
          </a:r>
          <a:endParaRPr lang="en-AU" sz="1200" b="1" baseline="0">
            <a:solidFill>
              <a:schemeClr val="tx2"/>
            </a:solidFill>
          </a:endParaRPr>
        </a:p>
        <a:p>
          <a:pPr algn="ctr"/>
          <a:r>
            <a:rPr lang="en-AU" sz="1000" b="0" baseline="0">
              <a:solidFill>
                <a:schemeClr val="tx2"/>
              </a:solidFill>
            </a:rPr>
            <a:t>(high value contracts)</a:t>
          </a:r>
          <a:endParaRPr lang="en-AU" sz="1000" b="0">
            <a:solidFill>
              <a:schemeClr val="tx2"/>
            </a:solidFill>
          </a:endParaRPr>
        </a:p>
      </xdr:txBody>
    </xdr:sp>
    <xdr:clientData/>
  </xdr:twoCellAnchor>
  <xdr:twoCellAnchor>
    <xdr:from>
      <xdr:col>0</xdr:col>
      <xdr:colOff>2110156</xdr:colOff>
      <xdr:row>28</xdr:row>
      <xdr:rowOff>80598</xdr:rowOff>
    </xdr:from>
    <xdr:to>
      <xdr:col>0</xdr:col>
      <xdr:colOff>3004039</xdr:colOff>
      <xdr:row>31</xdr:row>
      <xdr:rowOff>153865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110156" y="8828944"/>
          <a:ext cx="893883" cy="8572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>
              <a:solidFill>
                <a:schemeClr val="tx2"/>
              </a:solidFill>
            </a:rPr>
            <a:t>Strategic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000" b="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contracts</a:t>
          </a:r>
          <a:endParaRPr lang="en-AU" sz="1000" b="1">
            <a:solidFill>
              <a:schemeClr val="tx2"/>
            </a:solidFill>
          </a:endParaRPr>
        </a:p>
      </xdr:txBody>
    </xdr:sp>
    <xdr:clientData/>
  </xdr:twoCellAnchor>
  <xdr:twoCellAnchor>
    <xdr:from>
      <xdr:col>0</xdr:col>
      <xdr:colOff>1260966</xdr:colOff>
      <xdr:row>40</xdr:row>
      <xdr:rowOff>103556</xdr:rowOff>
    </xdr:from>
    <xdr:to>
      <xdr:col>0</xdr:col>
      <xdr:colOff>2351944</xdr:colOff>
      <xdr:row>41</xdr:row>
      <xdr:rowOff>162171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260966" y="11350383"/>
          <a:ext cx="1090978" cy="24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>
              <a:solidFill>
                <a:schemeClr val="accent6">
                  <a:lumMod val="75000"/>
                </a:schemeClr>
              </a:solidFill>
            </a:rPr>
            <a:t>Risk</a:t>
          </a:r>
        </a:p>
      </xdr:txBody>
    </xdr:sp>
    <xdr:clientData/>
  </xdr:twoCellAnchor>
  <xdr:twoCellAnchor>
    <xdr:from>
      <xdr:col>0</xdr:col>
      <xdr:colOff>18316</xdr:colOff>
      <xdr:row>31</xdr:row>
      <xdr:rowOff>47141</xdr:rowOff>
    </xdr:from>
    <xdr:to>
      <xdr:col>0</xdr:col>
      <xdr:colOff>267431</xdr:colOff>
      <xdr:row>35</xdr:row>
      <xdr:rowOff>39814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 rot="16200000">
          <a:off x="-234463" y="9832247"/>
          <a:ext cx="754673" cy="24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>
              <a:solidFill>
                <a:srgbClr val="00B050"/>
              </a:solidFill>
            </a:rPr>
            <a:t>Value</a:t>
          </a:r>
        </a:p>
      </xdr:txBody>
    </xdr:sp>
    <xdr:clientData/>
  </xdr:twoCellAnchor>
  <xdr:twoCellAnchor>
    <xdr:from>
      <xdr:col>0</xdr:col>
      <xdr:colOff>2022231</xdr:colOff>
      <xdr:row>34</xdr:row>
      <xdr:rowOff>139212</xdr:rowOff>
    </xdr:from>
    <xdr:to>
      <xdr:col>0</xdr:col>
      <xdr:colOff>2930769</xdr:colOff>
      <xdr:row>39</xdr:row>
      <xdr:rowOff>96714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2022231" y="10243039"/>
          <a:ext cx="908538" cy="9100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>
              <a:solidFill>
                <a:schemeClr val="tx2"/>
              </a:solidFill>
            </a:rPr>
            <a:t>Focused</a:t>
          </a:r>
          <a:r>
            <a:rPr lang="en-AU" sz="1200" b="1" baseline="0">
              <a:solidFill>
                <a:schemeClr val="tx2"/>
              </a:solidFill>
            </a:rPr>
            <a:t> </a:t>
          </a:r>
        </a:p>
        <a:p>
          <a:pPr algn="ctr"/>
          <a:r>
            <a:rPr lang="en-AU" sz="1000" b="0" baseline="0">
              <a:solidFill>
                <a:schemeClr val="tx2"/>
              </a:solidFill>
            </a:rPr>
            <a:t>(high risk contracts)</a:t>
          </a:r>
          <a:endParaRPr lang="en-AU" sz="1000" b="0">
            <a:solidFill>
              <a:schemeClr val="tx2"/>
            </a:solidFill>
          </a:endParaRPr>
        </a:p>
      </xdr:txBody>
    </xdr:sp>
    <xdr:clientData/>
  </xdr:twoCellAnchor>
  <xdr:twoCellAnchor editAs="oneCell">
    <xdr:from>
      <xdr:col>1</xdr:col>
      <xdr:colOff>117229</xdr:colOff>
      <xdr:row>24</xdr:row>
      <xdr:rowOff>124557</xdr:rowOff>
    </xdr:from>
    <xdr:to>
      <xdr:col>2</xdr:col>
      <xdr:colOff>803321</xdr:colOff>
      <xdr:row>35</xdr:row>
      <xdr:rowOff>155439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85037" y="8110903"/>
          <a:ext cx="3726765" cy="2126382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0.53431</cdr:x>
      <cdr:y>0.13879</cdr:y>
    </cdr:from>
    <cdr:to>
      <cdr:x>0.53636</cdr:x>
      <cdr:y>0.90336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A146296E-05B6-4C6F-96CE-F3A752621805}"/>
            </a:ext>
          </a:extLst>
        </cdr:cNvPr>
        <cdr:cNvCxnSpPr/>
      </cdr:nvCxnSpPr>
      <cdr:spPr>
        <a:xfrm xmlns:a="http://schemas.openxmlformats.org/drawingml/2006/main">
          <a:off x="1909149" y="562586"/>
          <a:ext cx="7327" cy="3099289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0.13445</cdr:x>
      <cdr:y>0.52378</cdr:y>
    </cdr:from>
    <cdr:to>
      <cdr:x>0.94238</cdr:x>
      <cdr:y>0.52378</cdr:y>
    </cdr:to>
    <cdr:cxnSp macro="">
      <cdr:nvCxnSpPr>
        <cdr:cNvPr id="11" name="Straight Connector 10">
          <a:extLst xmlns:a="http://schemas.openxmlformats.org/drawingml/2006/main">
            <a:ext uri="{FF2B5EF4-FFF2-40B4-BE49-F238E27FC236}">
              <a16:creationId xmlns:a16="http://schemas.microsoft.com/office/drawing/2014/main" id="{01550B23-5BE1-432E-9AF7-6EE18231E705}"/>
            </a:ext>
          </a:extLst>
        </cdr:cNvPr>
        <cdr:cNvCxnSpPr/>
      </cdr:nvCxnSpPr>
      <cdr:spPr>
        <a:xfrm xmlns:a="http://schemas.openxmlformats.org/drawingml/2006/main">
          <a:off x="480398" y="2123221"/>
          <a:ext cx="2886809" cy="0"/>
        </a:xfrm>
        <a:prstGeom xmlns:a="http://schemas.openxmlformats.org/drawingml/2006/main" prst="line">
          <a:avLst/>
        </a:prstGeom>
        <a:ln xmlns:a="http://schemas.openxmlformats.org/drawingml/2006/main" w="12700"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D46"/>
  <sheetViews>
    <sheetView tabSelected="1" view="pageBreakPreview" zoomScale="85" zoomScaleNormal="85" zoomScaleSheetLayoutView="85" workbookViewId="0">
      <selection activeCell="B8" sqref="B8"/>
    </sheetView>
  </sheetViews>
  <sheetFormatPr defaultColWidth="8.7109375" defaultRowHeight="15" x14ac:dyDescent="0.25"/>
  <cols>
    <col min="1" max="1" width="54.85546875" style="110" customWidth="1"/>
    <col min="2" max="2" width="45.5703125" style="109" customWidth="1"/>
    <col min="3" max="3" width="12.85546875" style="111" customWidth="1"/>
    <col min="4" max="4" width="31.28515625" style="109" customWidth="1"/>
    <col min="5" max="16384" width="8.7109375" style="109"/>
  </cols>
  <sheetData>
    <row r="1" spans="1:4" ht="28.15" customHeight="1" x14ac:dyDescent="0.25">
      <c r="A1" s="166" t="s">
        <v>0</v>
      </c>
      <c r="B1" s="166"/>
      <c r="C1" s="115" t="s">
        <v>1</v>
      </c>
      <c r="D1" s="135"/>
    </row>
    <row r="2" spans="1:4" x14ac:dyDescent="0.25">
      <c r="A2" s="165" t="s">
        <v>2</v>
      </c>
      <c r="B2" s="165"/>
      <c r="C2" s="165"/>
      <c r="D2" s="136"/>
    </row>
    <row r="3" spans="1:4" x14ac:dyDescent="0.25">
      <c r="A3" s="36"/>
      <c r="B3" s="36"/>
      <c r="C3" s="37"/>
      <c r="D3" s="137"/>
    </row>
    <row r="4" spans="1:4" x14ac:dyDescent="0.25">
      <c r="A4" s="134" t="s">
        <v>3</v>
      </c>
      <c r="B4" s="138"/>
      <c r="C4" s="36"/>
      <c r="D4" s="36"/>
    </row>
    <row r="5" spans="1:4" x14ac:dyDescent="0.25">
      <c r="A5" s="116" t="s">
        <v>4</v>
      </c>
      <c r="B5" s="116" t="s">
        <v>5</v>
      </c>
      <c r="C5" s="117" t="s">
        <v>6</v>
      </c>
      <c r="D5" s="118" t="s">
        <v>7</v>
      </c>
    </row>
    <row r="6" spans="1:4" x14ac:dyDescent="0.25">
      <c r="A6" s="139" t="s">
        <v>8</v>
      </c>
      <c r="B6" s="140"/>
      <c r="C6" s="141">
        <f>SUM(C7:C13)</f>
        <v>33</v>
      </c>
      <c r="D6" s="142"/>
    </row>
    <row r="7" spans="1:4" ht="45" x14ac:dyDescent="0.25">
      <c r="A7" s="143" t="str">
        <f>'question list and score'!A2</f>
        <v>Q1. Do the specifications of the goods/services in the category require customisation?</v>
      </c>
      <c r="B7" s="144" t="s">
        <v>9</v>
      </c>
      <c r="C7" s="145">
        <f>VLOOKUP($B7,'question list and score'!$A:$B,2,FALSE)</f>
        <v>4</v>
      </c>
      <c r="D7" s="138"/>
    </row>
    <row r="8" spans="1:4" ht="60" x14ac:dyDescent="0.25">
      <c r="A8" s="143" t="str">
        <f>'question list and score'!D2</f>
        <v>Q2. Is the category of goods/services critical to the organisation and/or its core operations?</v>
      </c>
      <c r="B8" s="144" t="s">
        <v>10</v>
      </c>
      <c r="C8" s="145">
        <f>VLOOKUP($B8,'question list and score'!$D:$E,2,FALSE)</f>
        <v>6</v>
      </c>
      <c r="D8" s="138"/>
    </row>
    <row r="9" spans="1:4" ht="60" x14ac:dyDescent="0.25">
      <c r="A9" s="143" t="str">
        <f>'question list and score'!G2</f>
        <v>Q3. Is the category of goods/services being purchased from a competitive market?  Competitive market includes consideration of substitute goods/services and the suppliers within that market</v>
      </c>
      <c r="B9" s="144" t="s">
        <v>11</v>
      </c>
      <c r="C9" s="145">
        <f>VLOOKUP($B9,'question list and score'!$G:$H,2,FALSE)</f>
        <v>9</v>
      </c>
      <c r="D9" s="138"/>
    </row>
    <row r="10" spans="1:4" ht="60" x14ac:dyDescent="0.25">
      <c r="A10" s="143" t="str">
        <f>'question list and score'!J2</f>
        <v>Q4. Will the purchase(s) within the category impact the local market?</v>
      </c>
      <c r="B10" s="144" t="s">
        <v>12</v>
      </c>
      <c r="C10" s="145">
        <f>VLOOKUP($B10,'question list and score'!$J:$K,2,FALSE)</f>
        <v>4</v>
      </c>
      <c r="D10" s="138"/>
    </row>
    <row r="11" spans="1:4" ht="30" x14ac:dyDescent="0.25">
      <c r="A11" s="143" t="str">
        <f>'question list and score'!M2</f>
        <v>Q5. Would there be a significant interruption to the organisation’s core operations if the supplier(s) defaults?</v>
      </c>
      <c r="B11" s="144" t="s">
        <v>13</v>
      </c>
      <c r="C11" s="145">
        <f>VLOOKUP($B11,'question list and score'!$M:$N,2,FALSE)</f>
        <v>4</v>
      </c>
      <c r="D11" s="138"/>
    </row>
    <row r="12" spans="1:4" ht="38.25" x14ac:dyDescent="0.25">
      <c r="A12" s="143" t="str">
        <f>'question list and score'!P2</f>
        <v>Q6. Are there local industry considerations with this category? E.g. recognise the impact of international suppliers on participation by local businesses.</v>
      </c>
      <c r="B12" s="144" t="s">
        <v>14</v>
      </c>
      <c r="C12" s="145">
        <f>VLOOKUP($B12,'question list and score'!$P:$Q,2,FALSE)</f>
        <v>6</v>
      </c>
      <c r="D12" s="138"/>
    </row>
    <row r="13" spans="1:4" ht="45" x14ac:dyDescent="0.25">
      <c r="A13" s="143" t="str">
        <f>'question list and score'!S2</f>
        <v>Q7. What level of confidence do stakeholders and/or the community (if relevant) have that the required outcome(s) will be delivered?</v>
      </c>
      <c r="B13" s="146" t="s">
        <v>15</v>
      </c>
      <c r="C13" s="145">
        <f>VLOOKUP($B13,'question list and score'!$S:$T,2,FALSE)</f>
        <v>0</v>
      </c>
      <c r="D13" s="138"/>
    </row>
    <row r="14" spans="1:4" x14ac:dyDescent="0.25">
      <c r="A14" s="147" t="s">
        <v>16</v>
      </c>
      <c r="B14" s="148"/>
      <c r="C14" s="149">
        <f>SUM(C15:C18)</f>
        <v>16</v>
      </c>
      <c r="D14" s="150"/>
    </row>
    <row r="15" spans="1:4" ht="90" x14ac:dyDescent="0.25">
      <c r="A15" s="143" t="str">
        <f>'question list and score'!V2</f>
        <v>Q8. What is the total cost of ownership (TCO) for this category of goods/services?</v>
      </c>
      <c r="B15" s="144" t="s">
        <v>17</v>
      </c>
      <c r="C15" s="145">
        <f>VLOOKUP($B15,'question list and score'!$V:$W,2,FALSE)</f>
        <v>4</v>
      </c>
      <c r="D15" s="138"/>
    </row>
    <row r="16" spans="1:4" ht="60" x14ac:dyDescent="0.25">
      <c r="A16" s="143" t="str">
        <f>'question list and score'!Y2</f>
        <v>Q9. Is the non cost value of this category of goods/services  high? (Examples of non-cost factors include fitness for purpose, quality, delivery, service, support and sustainability impacts)</v>
      </c>
      <c r="B16" s="144" t="s">
        <v>18</v>
      </c>
      <c r="C16" s="145">
        <f>VLOOKUP($B16,'question list and score'!$Y:$Z,2,FALSE)</f>
        <v>12</v>
      </c>
      <c r="D16" s="138"/>
    </row>
    <row r="17" spans="1:4" ht="90" x14ac:dyDescent="0.25">
      <c r="A17" s="143" t="str">
        <f>'question list and score'!AB2</f>
        <v>Q10. Would it be beneficial to aggregate demand for this category within an organisation or across organisations?</v>
      </c>
      <c r="B17" s="151" t="s">
        <v>19</v>
      </c>
      <c r="C17" s="145">
        <f>VLOOKUP($B17,'question list and score'!$AB$3:$AC$5,2,FALSE)</f>
        <v>0</v>
      </c>
      <c r="D17" s="138"/>
    </row>
    <row r="18" spans="1:4" ht="63.75" x14ac:dyDescent="0.25">
      <c r="A18" s="143" t="str">
        <f>'question list and score'!AE2</f>
        <v>Q11. Is the purchase of the goods/services within the category consistent with the Government's priorities and objectives (economic, environmental and social) as identified in the Queensland Procurement Policy, State Procurement Plan and State Category Plans?</v>
      </c>
      <c r="B18" s="144" t="s">
        <v>20</v>
      </c>
      <c r="C18" s="145">
        <f>VLOOKUP($B18,'question list and score'!$AE:$AF,2,FALSE)</f>
        <v>0</v>
      </c>
      <c r="D18" s="152"/>
    </row>
    <row r="19" spans="1:4" ht="18.75" x14ac:dyDescent="0.3">
      <c r="A19" s="164" t="s">
        <v>21</v>
      </c>
      <c r="B19" s="164"/>
      <c r="C19" s="164"/>
      <c r="D19" s="137"/>
    </row>
    <row r="20" spans="1:4" x14ac:dyDescent="0.25">
      <c r="A20" s="153"/>
      <c r="B20" s="88"/>
      <c r="C20" s="89"/>
      <c r="D20" s="154"/>
    </row>
    <row r="21" spans="1:4" x14ac:dyDescent="0.25">
      <c r="A21" s="153"/>
      <c r="B21" s="155"/>
      <c r="C21" s="156"/>
      <c r="D21" s="154"/>
    </row>
    <row r="22" spans="1:4" x14ac:dyDescent="0.25">
      <c r="A22" s="153"/>
      <c r="B22" s="88"/>
      <c r="C22" s="89"/>
      <c r="D22" s="154"/>
    </row>
    <row r="23" spans="1:4" x14ac:dyDescent="0.25">
      <c r="A23" s="153"/>
      <c r="B23" s="155"/>
      <c r="C23" s="156"/>
      <c r="D23" s="154"/>
    </row>
    <row r="24" spans="1:4" x14ac:dyDescent="0.25">
      <c r="A24" s="153"/>
      <c r="B24" s="88"/>
      <c r="C24" s="89"/>
      <c r="D24" s="154"/>
    </row>
    <row r="25" spans="1:4" x14ac:dyDescent="0.25">
      <c r="A25" s="153"/>
      <c r="B25" s="155"/>
      <c r="C25" s="156"/>
      <c r="D25" s="154"/>
    </row>
    <row r="26" spans="1:4" x14ac:dyDescent="0.25">
      <c r="A26" s="153"/>
      <c r="B26" s="88"/>
      <c r="C26" s="89"/>
      <c r="D26" s="154"/>
    </row>
    <row r="27" spans="1:4" x14ac:dyDescent="0.25">
      <c r="A27" s="153"/>
      <c r="B27" s="155"/>
      <c r="C27" s="156"/>
      <c r="D27" s="154"/>
    </row>
    <row r="28" spans="1:4" x14ac:dyDescent="0.25">
      <c r="A28" s="153"/>
      <c r="B28" s="88"/>
      <c r="C28" s="89"/>
      <c r="D28" s="154"/>
    </row>
    <row r="29" spans="1:4" x14ac:dyDescent="0.25">
      <c r="A29" s="153"/>
      <c r="B29" s="155"/>
      <c r="C29" s="156"/>
      <c r="D29" s="154"/>
    </row>
    <row r="30" spans="1:4" x14ac:dyDescent="0.25">
      <c r="A30" s="153"/>
      <c r="B30" s="88"/>
      <c r="C30" s="89"/>
      <c r="D30" s="154"/>
    </row>
    <row r="31" spans="1:4" x14ac:dyDescent="0.25">
      <c r="A31" s="153"/>
      <c r="B31" s="155"/>
      <c r="C31" s="156"/>
      <c r="D31" s="154"/>
    </row>
    <row r="32" spans="1:4" x14ac:dyDescent="0.25">
      <c r="A32" s="153"/>
      <c r="B32" s="88"/>
      <c r="C32" s="89"/>
      <c r="D32" s="154"/>
    </row>
    <row r="33" spans="1:4" x14ac:dyDescent="0.25">
      <c r="A33" s="153"/>
      <c r="B33" s="155"/>
      <c r="C33" s="156"/>
      <c r="D33" s="154"/>
    </row>
    <row r="34" spans="1:4" x14ac:dyDescent="0.25">
      <c r="A34" s="153"/>
      <c r="B34" s="88"/>
      <c r="C34" s="89"/>
      <c r="D34" s="154"/>
    </row>
    <row r="35" spans="1:4" x14ac:dyDescent="0.25">
      <c r="A35" s="153"/>
      <c r="B35" s="155"/>
      <c r="C35" s="156"/>
      <c r="D35" s="154"/>
    </row>
    <row r="36" spans="1:4" x14ac:dyDescent="0.25">
      <c r="A36" s="153"/>
      <c r="B36" s="88"/>
      <c r="C36" s="89"/>
      <c r="D36" s="154"/>
    </row>
    <row r="37" spans="1:4" x14ac:dyDescent="0.25">
      <c r="A37" s="153"/>
      <c r="B37" s="157"/>
      <c r="C37" s="158"/>
      <c r="D37" s="154"/>
    </row>
    <row r="38" spans="1:4" x14ac:dyDescent="0.25">
      <c r="A38" s="153"/>
      <c r="B38" s="157"/>
      <c r="C38" s="158"/>
      <c r="D38" s="154"/>
    </row>
    <row r="39" spans="1:4" x14ac:dyDescent="0.25">
      <c r="A39" s="153"/>
      <c r="B39" s="157"/>
      <c r="C39" s="158"/>
      <c r="D39" s="154"/>
    </row>
    <row r="40" spans="1:4" x14ac:dyDescent="0.25">
      <c r="A40" s="153"/>
      <c r="B40" s="157"/>
      <c r="C40" s="158"/>
      <c r="D40" s="154"/>
    </row>
    <row r="41" spans="1:4" x14ac:dyDescent="0.25">
      <c r="A41" s="153"/>
      <c r="B41" s="136"/>
      <c r="C41" s="159"/>
      <c r="D41" s="154"/>
    </row>
    <row r="42" spans="1:4" x14ac:dyDescent="0.25">
      <c r="A42" s="160"/>
      <c r="B42" s="161"/>
      <c r="C42" s="162"/>
      <c r="D42" s="163"/>
    </row>
    <row r="43" spans="1:4" x14ac:dyDescent="0.25">
      <c r="A43" s="160"/>
      <c r="B43" s="161"/>
      <c r="C43" s="162"/>
      <c r="D43" s="163"/>
    </row>
    <row r="44" spans="1:4" x14ac:dyDescent="0.25">
      <c r="A44" s="160"/>
      <c r="B44" s="161"/>
      <c r="C44" s="162"/>
      <c r="D44" s="163"/>
    </row>
    <row r="45" spans="1:4" x14ac:dyDescent="0.25">
      <c r="A45" s="160"/>
      <c r="B45" s="161"/>
      <c r="C45" s="162"/>
      <c r="D45" s="163"/>
    </row>
    <row r="46" spans="1:4" x14ac:dyDescent="0.25">
      <c r="A46" s="160"/>
      <c r="B46" s="161"/>
      <c r="C46" s="162"/>
      <c r="D46" s="163"/>
    </row>
  </sheetData>
  <sheetProtection algorithmName="SHA-512" hashValue="RoHHgJ5UcWsUw3Lzk7MVS+l6+QaQKhv0sjmKNavDAlTzxBLYFLaiERuuT5zxetEnRxQyqytLHwGI1n+Gd1i6YA==" saltValue="nG1OGkRCLVUrIlF8LaI6Ng==" spinCount="100000" sheet="1" selectLockedCells="1" autoFilter="0"/>
  <protectedRanges>
    <protectedRange sqref="B7:B18" name="Range1"/>
  </protectedRanges>
  <mergeCells count="3">
    <mergeCell ref="A19:C19"/>
    <mergeCell ref="A2:C2"/>
    <mergeCell ref="A1:B1"/>
  </mergeCells>
  <dataValidations count="10">
    <dataValidation type="list" allowBlank="1" showInputMessage="1" showErrorMessage="1" sqref="B7" xr:uid="{00000000-0002-0000-0000-000000000000}">
      <formula1>Do_the_specifications_of_the_good_service_require_customisation?</formula1>
    </dataValidation>
    <dataValidation type="list" allowBlank="1" showInputMessage="1" showErrorMessage="1" sqref="B8" xr:uid="{00000000-0002-0000-0000-000001000000}">
      <formula1>Is_the_good_service_critical_to_the_organisation_and_or_core_operations_of_the_organisation?</formula1>
    </dataValidation>
    <dataValidation type="list" allowBlank="1" showInputMessage="1" showErrorMessage="1" sqref="B9" xr:uid="{00000000-0002-0000-0000-000002000000}">
      <formula1>Is_the_good_service_being_purchased_from_a_competitive_market_?__Competitive_market_includes_consideration_of_substitute_goods_services_and_the_suppliers_within_the_market</formula1>
    </dataValidation>
    <dataValidation type="list" allowBlank="1" showInputMessage="1" showErrorMessage="1" sqref="B11" xr:uid="{00000000-0002-0000-0000-000003000000}">
      <formula1>Would_there_be_a_significant_interruption_to_the_organisation’s_core_operations_in_the_event_of_supplier_default?</formula1>
    </dataValidation>
    <dataValidation type="list" allowBlank="1" showInputMessage="1" showErrorMessage="1" sqref="B10" xr:uid="{00000000-0002-0000-0000-000004000000}">
      <formula1>Will_the_Government’s_purchase_s_impact_the_market?</formula1>
    </dataValidation>
    <dataValidation type="list" allowBlank="1" showInputMessage="1" showErrorMessage="1" sqref="B12" xr:uid="{00000000-0002-0000-0000-000005000000}">
      <formula1>Are_there_local_industry_considerations_with_this_purchase?_E.g._recognise_the_impact_of_international_suppliers_on_participation_by_local_businesses.</formula1>
    </dataValidation>
    <dataValidation type="list" allowBlank="1" showInputMessage="1" showErrorMessage="1" sqref="B15" xr:uid="{00000000-0002-0000-0000-000006000000}">
      <formula1>Is_the_good_service’s_total_cost_of_ownership__TCO__high?</formula1>
    </dataValidation>
    <dataValidation type="list" allowBlank="1" showInputMessage="1" showErrorMessage="1" sqref="B17" xr:uid="{00000000-0002-0000-0000-000007000000}">
      <formula1>Would_the_aggregation_of_demand_be_beneficial_across_organisations_or_within_an_organisation?</formula1>
    </dataValidation>
    <dataValidation type="list" allowBlank="1" showInputMessage="1" showErrorMessage="1" sqref="B18" xr:uid="{00000000-0002-0000-0000-000008000000}">
      <formula1>Does_the_good_service_align_with_other_objectives_of_the_organisation_and_or_broader_Victorian_Government_objectives__for_example_environmental__social_and_or_economic_considerations?</formula1>
    </dataValidation>
    <dataValidation type="list" allowBlank="1" showInputMessage="1" showErrorMessage="1" sqref="B13" xr:uid="{00000000-0002-0000-0000-000009000000}">
      <formula1>Is_the_community_and_stakeholder_confidence_to_deliver_the_outcome_high?</formula1>
    </dataValidation>
  </dataValidations>
  <pageMargins left="0.25" right="0.25" top="0.75" bottom="0.75" header="0.3" footer="0.3"/>
  <pageSetup paperSize="8" scale="98" orientation="portrait" r:id="rId1"/>
  <ignoredErrors>
    <ignoredError sqref="C18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A000000}">
          <x14:formula1>
            <xm:f>'question list and score'!$Y$3:$Y$8</xm:f>
          </x14:formula1>
          <xm:sqref>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A1:D46"/>
  <sheetViews>
    <sheetView view="pageBreakPreview" zoomScaleNormal="85" zoomScaleSheetLayoutView="100" workbookViewId="0">
      <selection activeCell="B4" sqref="B4"/>
    </sheetView>
  </sheetViews>
  <sheetFormatPr defaultRowHeight="15" x14ac:dyDescent="0.25"/>
  <cols>
    <col min="1" max="1" width="54.85546875" style="1" customWidth="1"/>
    <col min="2" max="2" width="45.5703125" customWidth="1"/>
    <col min="3" max="3" width="14.7109375" style="8" customWidth="1"/>
    <col min="4" max="4" width="38.140625" customWidth="1"/>
  </cols>
  <sheetData>
    <row r="1" spans="1:4" s="120" customFormat="1" ht="28.15" customHeight="1" x14ac:dyDescent="0.25">
      <c r="A1" s="168" t="s">
        <v>22</v>
      </c>
      <c r="B1" s="168"/>
      <c r="C1" s="115" t="str">
        <f>'VRM - Category'!C1</f>
        <v>Updated 
November2019</v>
      </c>
      <c r="D1" s="119"/>
    </row>
    <row r="2" spans="1:4" x14ac:dyDescent="0.25">
      <c r="A2" s="165" t="s">
        <v>23</v>
      </c>
      <c r="B2" s="165"/>
      <c r="C2" s="165"/>
      <c r="D2" s="95"/>
    </row>
    <row r="3" spans="1:4" x14ac:dyDescent="0.25">
      <c r="A3" s="36"/>
      <c r="B3" s="36"/>
      <c r="C3" s="37"/>
      <c r="D3" s="49"/>
    </row>
    <row r="4" spans="1:4" x14ac:dyDescent="0.25">
      <c r="A4" s="134" t="s">
        <v>24</v>
      </c>
      <c r="B4" s="108"/>
      <c r="C4" s="36"/>
      <c r="D4" s="36"/>
    </row>
    <row r="5" spans="1:4" x14ac:dyDescent="0.25">
      <c r="A5" s="121" t="s">
        <v>4</v>
      </c>
      <c r="B5" s="121" t="s">
        <v>5</v>
      </c>
      <c r="C5" s="122" t="s">
        <v>6</v>
      </c>
      <c r="D5" s="122" t="s">
        <v>7</v>
      </c>
    </row>
    <row r="6" spans="1:4" x14ac:dyDescent="0.25">
      <c r="A6" s="42" t="s">
        <v>8</v>
      </c>
      <c r="B6" s="43"/>
      <c r="C6" s="48">
        <f>SUM(C7:C13)</f>
        <v>46</v>
      </c>
      <c r="D6" s="86"/>
    </row>
    <row r="7" spans="1:4" ht="45" x14ac:dyDescent="0.25">
      <c r="A7" s="40" t="str">
        <f>'question list and score'!A12</f>
        <v>Q1. Do the specifications of the goods/services require customisation?</v>
      </c>
      <c r="B7" s="51" t="s">
        <v>9</v>
      </c>
      <c r="C7" s="41">
        <f>VLOOKUP(B7,'question list and score'!A12:B16,2,FALSE)</f>
        <v>4</v>
      </c>
      <c r="D7" s="50"/>
    </row>
    <row r="8" spans="1:4" ht="60" x14ac:dyDescent="0.25">
      <c r="A8" s="40" t="str">
        <f>'question list and score'!D12</f>
        <v>Q2. Are the goods/services critical to the organisation and/or its core operations?</v>
      </c>
      <c r="B8" s="51" t="s">
        <v>25</v>
      </c>
      <c r="C8" s="41">
        <f>VLOOKUP(B8,'question list and score'!D12:E16,2,FALSE)</f>
        <v>9</v>
      </c>
      <c r="D8" s="50"/>
    </row>
    <row r="9" spans="1:4" ht="60" x14ac:dyDescent="0.25">
      <c r="A9" s="40" t="str">
        <f>'question list and score'!G12</f>
        <v>Q3. Are the goods/services being purchased from a competitive market?  Competitive market includes consideration of substitute goods/services and the suppliers within that market</v>
      </c>
      <c r="B9" s="51" t="s">
        <v>11</v>
      </c>
      <c r="C9" s="41">
        <f>VLOOKUP(B9,'question list and score'!G12:H16,2,FALSE)</f>
        <v>9</v>
      </c>
      <c r="D9" s="50"/>
    </row>
    <row r="10" spans="1:4" ht="45" x14ac:dyDescent="0.25">
      <c r="A10" s="40" t="str">
        <f>'question list and score'!J12</f>
        <v>Q4. Will the purchase(s) impact the market?</v>
      </c>
      <c r="B10" s="51" t="s">
        <v>26</v>
      </c>
      <c r="C10" s="41">
        <f>VLOOKUP(B10,'question list and score'!J12:K16,2,FALSE)</f>
        <v>6</v>
      </c>
      <c r="D10" s="50"/>
    </row>
    <row r="11" spans="1:4" ht="60" x14ac:dyDescent="0.25">
      <c r="A11" s="40" t="str">
        <f>'question list and score'!M12</f>
        <v>Q5. Would there be a significant interruption to the organisation’s core operations if the supplier defaults?</v>
      </c>
      <c r="B11" s="51" t="s">
        <v>27</v>
      </c>
      <c r="C11" s="41">
        <f>VLOOKUP(B11,'question list and score'!M13:N17,2,FALSE)</f>
        <v>12</v>
      </c>
      <c r="D11" s="50"/>
    </row>
    <row r="12" spans="1:4" ht="38.25" x14ac:dyDescent="0.25">
      <c r="A12" s="40" t="str">
        <f>'question list and score'!P12</f>
        <v>Q6. Are there local industry considerations with this purchase? E.g. recognise the impact of international suppliers on participation by local businesses.</v>
      </c>
      <c r="B12" s="51" t="s">
        <v>14</v>
      </c>
      <c r="C12" s="41">
        <f>VLOOKUP(B12,'question list and score'!P12:Q14,2,FALSE)</f>
        <v>6</v>
      </c>
      <c r="D12" s="50"/>
    </row>
    <row r="13" spans="1:4" ht="45" x14ac:dyDescent="0.25">
      <c r="A13" s="40" t="str">
        <f>'question list and score'!S12</f>
        <v>Q7. What level of confidence do stakeholders and/or the community (if relevant) have that the required outcome(s) will be delivered?</v>
      </c>
      <c r="B13" s="51" t="s">
        <v>15</v>
      </c>
      <c r="C13" s="41">
        <f>VLOOKUP(B13,'question list and score'!S12:T15,2,FALSE)</f>
        <v>0</v>
      </c>
      <c r="D13" s="50"/>
    </row>
    <row r="14" spans="1:4" x14ac:dyDescent="0.25">
      <c r="A14" s="45" t="s">
        <v>16</v>
      </c>
      <c r="B14" s="55"/>
      <c r="C14" s="46">
        <f>SUM(C15:C18)</f>
        <v>36</v>
      </c>
      <c r="D14" s="56"/>
    </row>
    <row r="15" spans="1:4" ht="75" x14ac:dyDescent="0.25">
      <c r="A15" s="40" t="str">
        <f>'question list and score'!V12</f>
        <v xml:space="preserve">Q8. What is the total cost of ownership (TCO) for the goods/services?
</v>
      </c>
      <c r="B15" s="51" t="s">
        <v>28</v>
      </c>
      <c r="C15" s="41">
        <f>VLOOKUP(B15,'question list and score'!V12:W17,2,FALSE)</f>
        <v>18</v>
      </c>
      <c r="D15" s="50"/>
    </row>
    <row r="16" spans="1:4" ht="60" x14ac:dyDescent="0.25">
      <c r="A16" s="40" t="str">
        <f>'question list and score'!Y12</f>
        <v xml:space="preserve">Q9. Is the non cost value of the goods/services  high? (Examples of non-cost factors include fitness for purpose, quality, delivery, service, support and sustainability impacts) </v>
      </c>
      <c r="B16" s="51" t="s">
        <v>29</v>
      </c>
      <c r="C16" s="41">
        <f>VLOOKUP($B16,'question list and score'!Y12:Z16,2,FALSE)</f>
        <v>18</v>
      </c>
      <c r="D16" s="50"/>
    </row>
    <row r="17" spans="1:4" ht="90" x14ac:dyDescent="0.25">
      <c r="A17" s="40" t="str">
        <f>'question list and score'!AB12</f>
        <v>Q10. Would it be beneficial to aggregate demand within an organisation or across organisations?</v>
      </c>
      <c r="B17" s="57" t="s">
        <v>19</v>
      </c>
      <c r="C17" s="41">
        <f>VLOOKUP($B17,'question list and score'!AB12:AC15,2,FALSE)</f>
        <v>0</v>
      </c>
      <c r="D17" s="50"/>
    </row>
    <row r="18" spans="1:4" ht="51" x14ac:dyDescent="0.25">
      <c r="A18" s="40" t="str">
        <f>'question list and score'!AE12</f>
        <v>Q11. Is the purchase of the goods/services consistent with the Government's priorities and objectives (economic, environmental and social) as identified in the Queensland Procurement Policy, State Procurement Plan and State Category Plans?</v>
      </c>
      <c r="B18" s="51" t="s">
        <v>20</v>
      </c>
      <c r="C18" s="41">
        <f>VLOOKUP($B18,'question list and score'!$AE:$AF,2,FALSE)</f>
        <v>0</v>
      </c>
      <c r="D18" s="51"/>
    </row>
    <row r="19" spans="1:4" ht="18.75" x14ac:dyDescent="0.3">
      <c r="A19" s="167" t="s">
        <v>30</v>
      </c>
      <c r="B19" s="167"/>
      <c r="C19" s="167"/>
      <c r="D19" s="54"/>
    </row>
    <row r="20" spans="1:4" x14ac:dyDescent="0.25">
      <c r="A20" s="87"/>
      <c r="B20" s="88"/>
      <c r="C20" s="89"/>
      <c r="D20" s="53"/>
    </row>
    <row r="21" spans="1:4" x14ac:dyDescent="0.25">
      <c r="A21" s="87"/>
      <c r="B21" s="90"/>
      <c r="C21" s="91"/>
      <c r="D21" s="53"/>
    </row>
    <row r="22" spans="1:4" x14ac:dyDescent="0.25">
      <c r="A22" s="87"/>
      <c r="B22" s="88"/>
      <c r="C22" s="92"/>
      <c r="D22" s="53"/>
    </row>
    <row r="23" spans="1:4" x14ac:dyDescent="0.25">
      <c r="A23" s="87"/>
      <c r="B23" s="90"/>
      <c r="C23" s="91"/>
      <c r="D23" s="53"/>
    </row>
    <row r="24" spans="1:4" x14ac:dyDescent="0.25">
      <c r="A24" s="87"/>
      <c r="B24" s="88"/>
      <c r="C24" s="89"/>
      <c r="D24" s="53"/>
    </row>
    <row r="25" spans="1:4" x14ac:dyDescent="0.25">
      <c r="A25" s="87"/>
      <c r="B25" s="90"/>
      <c r="C25" s="91"/>
      <c r="D25" s="53"/>
    </row>
    <row r="26" spans="1:4" x14ac:dyDescent="0.25">
      <c r="A26" s="87"/>
      <c r="B26" s="88"/>
      <c r="C26" s="89"/>
      <c r="D26" s="53"/>
    </row>
    <row r="27" spans="1:4" x14ac:dyDescent="0.25">
      <c r="A27" s="87"/>
      <c r="B27" s="90"/>
      <c r="C27" s="91"/>
      <c r="D27" s="53"/>
    </row>
    <row r="28" spans="1:4" x14ac:dyDescent="0.25">
      <c r="A28" s="87"/>
      <c r="B28" s="88"/>
      <c r="C28" s="89"/>
      <c r="D28" s="53"/>
    </row>
    <row r="29" spans="1:4" x14ac:dyDescent="0.25">
      <c r="A29" s="87"/>
      <c r="B29" s="90"/>
      <c r="C29" s="91"/>
      <c r="D29" s="53"/>
    </row>
    <row r="30" spans="1:4" x14ac:dyDescent="0.25">
      <c r="A30" s="87"/>
      <c r="B30" s="88"/>
      <c r="C30" s="89"/>
      <c r="D30" s="53"/>
    </row>
    <row r="31" spans="1:4" x14ac:dyDescent="0.25">
      <c r="A31" s="87"/>
      <c r="B31" s="90"/>
      <c r="C31" s="91"/>
      <c r="D31" s="53"/>
    </row>
    <row r="32" spans="1:4" x14ac:dyDescent="0.25">
      <c r="A32" s="87"/>
      <c r="B32" s="88"/>
      <c r="C32" s="89"/>
      <c r="D32" s="53"/>
    </row>
    <row r="33" spans="1:4" x14ac:dyDescent="0.25">
      <c r="A33" s="87"/>
      <c r="B33" s="90"/>
      <c r="C33" s="91"/>
      <c r="D33" s="53"/>
    </row>
    <row r="34" spans="1:4" x14ac:dyDescent="0.25">
      <c r="A34" s="87"/>
      <c r="B34" s="88"/>
      <c r="C34" s="89"/>
      <c r="D34" s="53"/>
    </row>
    <row r="35" spans="1:4" x14ac:dyDescent="0.25">
      <c r="A35" s="87"/>
      <c r="B35" s="90"/>
      <c r="C35" s="91"/>
      <c r="D35" s="53"/>
    </row>
    <row r="36" spans="1:4" x14ac:dyDescent="0.25">
      <c r="A36" s="87"/>
      <c r="B36" s="88"/>
      <c r="C36" s="89"/>
      <c r="D36" s="53"/>
    </row>
    <row r="37" spans="1:4" x14ac:dyDescent="0.25">
      <c r="A37" s="87"/>
      <c r="B37" s="93"/>
      <c r="C37" s="94"/>
      <c r="D37" s="53"/>
    </row>
    <row r="38" spans="1:4" x14ac:dyDescent="0.25">
      <c r="A38" s="87"/>
      <c r="B38" s="93"/>
      <c r="C38" s="94"/>
      <c r="D38" s="53"/>
    </row>
    <row r="39" spans="1:4" x14ac:dyDescent="0.25">
      <c r="A39" s="87"/>
      <c r="B39" s="93"/>
      <c r="C39" s="94"/>
      <c r="D39" s="53"/>
    </row>
    <row r="40" spans="1:4" x14ac:dyDescent="0.25">
      <c r="A40" s="87"/>
      <c r="B40" s="93"/>
      <c r="C40" s="94"/>
      <c r="D40" s="53"/>
    </row>
    <row r="41" spans="1:4" x14ac:dyDescent="0.25">
      <c r="A41" s="87"/>
      <c r="B41" s="95"/>
      <c r="C41" s="96"/>
      <c r="D41" s="53"/>
    </row>
    <row r="42" spans="1:4" x14ac:dyDescent="0.25">
      <c r="A42" s="5"/>
      <c r="B42" s="4"/>
      <c r="C42" s="10"/>
    </row>
    <row r="43" spans="1:4" x14ac:dyDescent="0.25">
      <c r="A43" s="5"/>
      <c r="B43" s="4"/>
      <c r="C43" s="10"/>
    </row>
    <row r="44" spans="1:4" x14ac:dyDescent="0.25">
      <c r="A44" s="5"/>
      <c r="B44" s="4"/>
      <c r="C44" s="10"/>
    </row>
    <row r="45" spans="1:4" x14ac:dyDescent="0.25">
      <c r="A45" s="5"/>
      <c r="B45" s="4"/>
      <c r="C45" s="10"/>
    </row>
    <row r="46" spans="1:4" x14ac:dyDescent="0.25">
      <c r="A46" s="5"/>
      <c r="B46" s="4"/>
      <c r="C46" s="10"/>
    </row>
  </sheetData>
  <sheetProtection algorithmName="SHA-512" hashValue="eBo6Fq7v4apxKvYiWNMvzMtCMO202aV6XAsb9yYkhAaG9+zGzpPFYMP2nSpLEEm02jqz03j/b8GbhG39J+rOQQ==" saltValue="76Oj01n8bt/l8vsnVBZXxg==" spinCount="100000" sheet="1" selectLockedCells="1" autoFilter="0"/>
  <protectedRanges>
    <protectedRange sqref="B7:B18" name="Range1"/>
  </protectedRanges>
  <mergeCells count="3">
    <mergeCell ref="A2:C2"/>
    <mergeCell ref="A19:C19"/>
    <mergeCell ref="A1:B1"/>
  </mergeCells>
  <dataValidations count="1">
    <dataValidation type="list" allowBlank="1" showInputMessage="1" showErrorMessage="1" sqref="B18" xr:uid="{00000000-0002-0000-0100-000000000000}">
      <formula1>Does_the_good_service_align_with_other_objectives_of_the_organisation_and_or_broader_Victorian_Government_objectives__for_example_environmental__social_and_or_economic_considerations?</formula1>
    </dataValidation>
  </dataValidations>
  <pageMargins left="0.25" right="0.25" top="0.75" bottom="0.75" header="0.3" footer="0.3"/>
  <pageSetup paperSize="8" scale="9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100-000001000000}">
          <x14:formula1>
            <xm:f>'question list and score'!$Y$13:$Y$16</xm:f>
          </x14:formula1>
          <xm:sqref>B16</xm:sqref>
        </x14:dataValidation>
        <x14:dataValidation type="list" allowBlank="1" showInputMessage="1" showErrorMessage="1" xr:uid="{00000000-0002-0000-0100-000002000000}">
          <x14:formula1>
            <xm:f>'question list and score'!$S$13:$S$15</xm:f>
          </x14:formula1>
          <xm:sqref>B13</xm:sqref>
        </x14:dataValidation>
        <x14:dataValidation type="list" allowBlank="1" showInputMessage="1" showErrorMessage="1" xr:uid="{00000000-0002-0000-0100-000003000000}">
          <x14:formula1>
            <xm:f>'question list and score'!$AB$13:$AB$15</xm:f>
          </x14:formula1>
          <xm:sqref>B17</xm:sqref>
        </x14:dataValidation>
        <x14:dataValidation type="list" allowBlank="1" showInputMessage="1" showErrorMessage="1" xr:uid="{00000000-0002-0000-0100-000004000000}">
          <x14:formula1>
            <xm:f>'question list and score'!$V$13:$V$17</xm:f>
          </x14:formula1>
          <xm:sqref>B15</xm:sqref>
        </x14:dataValidation>
        <x14:dataValidation type="list" allowBlank="1" showInputMessage="1" showErrorMessage="1" xr:uid="{00000000-0002-0000-0100-000005000000}">
          <x14:formula1>
            <xm:f>'question list and score'!$P$13:$P$14</xm:f>
          </x14:formula1>
          <xm:sqref>B12</xm:sqref>
        </x14:dataValidation>
        <x14:dataValidation type="list" allowBlank="1" showInputMessage="1" showErrorMessage="1" xr:uid="{00000000-0002-0000-0100-000006000000}">
          <x14:formula1>
            <xm:f>'question list and score'!$J$13:$J$16</xm:f>
          </x14:formula1>
          <xm:sqref>B10</xm:sqref>
        </x14:dataValidation>
        <x14:dataValidation type="list" allowBlank="1" showInputMessage="1" showErrorMessage="1" xr:uid="{00000000-0002-0000-0100-000007000000}">
          <x14:formula1>
            <xm:f>'question list and score'!$M$13:$M$16</xm:f>
          </x14:formula1>
          <xm:sqref>B11</xm:sqref>
        </x14:dataValidation>
        <x14:dataValidation type="list" allowBlank="1" showInputMessage="1" showErrorMessage="1" xr:uid="{00000000-0002-0000-0100-000008000000}">
          <x14:formula1>
            <xm:f>'question list and score'!$G$13:$G$16</xm:f>
          </x14:formula1>
          <xm:sqref>B9</xm:sqref>
        </x14:dataValidation>
        <x14:dataValidation type="list" allowBlank="1" showInputMessage="1" showErrorMessage="1" xr:uid="{00000000-0002-0000-0100-000009000000}">
          <x14:formula1>
            <xm:f>'question list and score'!$D$13:$D$16</xm:f>
          </x14:formula1>
          <xm:sqref>B8</xm:sqref>
        </x14:dataValidation>
        <x14:dataValidation type="list" allowBlank="1" showInputMessage="1" showErrorMessage="1" xr:uid="{00000000-0002-0000-0100-00000A000000}">
          <x14:formula1>
            <xm:f>'question list and score'!$A$13:$A$16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  <pageSetUpPr fitToPage="1"/>
  </sheetPr>
  <dimension ref="A1:I51"/>
  <sheetViews>
    <sheetView view="pageBreakPreview" zoomScaleNormal="85" zoomScaleSheetLayoutView="100" workbookViewId="0">
      <selection activeCell="B7" sqref="B7"/>
    </sheetView>
  </sheetViews>
  <sheetFormatPr defaultRowHeight="15" x14ac:dyDescent="0.25"/>
  <cols>
    <col min="1" max="1" width="49" style="1" customWidth="1"/>
    <col min="2" max="2" width="45.5703125" customWidth="1"/>
    <col min="3" max="3" width="13.28515625" style="8" customWidth="1"/>
    <col min="4" max="4" width="40" customWidth="1"/>
    <col min="5" max="5" width="9.140625" style="38"/>
    <col min="6" max="9" width="18.85546875" style="38" customWidth="1"/>
  </cols>
  <sheetData>
    <row r="1" spans="1:9" ht="28.15" customHeight="1" x14ac:dyDescent="0.25">
      <c r="A1" s="168" t="s">
        <v>31</v>
      </c>
      <c r="B1" s="168"/>
      <c r="C1" s="115" t="str">
        <f>'VRM - Category'!C1</f>
        <v>Updated 
November2019</v>
      </c>
      <c r="D1" s="119"/>
    </row>
    <row r="2" spans="1:9" x14ac:dyDescent="0.25">
      <c r="A2" s="169" t="s">
        <v>32</v>
      </c>
      <c r="B2" s="169"/>
      <c r="C2" s="169"/>
      <c r="D2" s="84"/>
    </row>
    <row r="3" spans="1:9" x14ac:dyDescent="0.25">
      <c r="A3" s="36"/>
      <c r="B3" s="36"/>
      <c r="C3" s="37"/>
      <c r="D3" s="49"/>
    </row>
    <row r="4" spans="1:9" s="35" customFormat="1" ht="30" x14ac:dyDescent="0.25">
      <c r="A4" s="85" t="s">
        <v>33</v>
      </c>
      <c r="B4" s="170" t="s">
        <v>34</v>
      </c>
      <c r="C4" s="170"/>
      <c r="D4" s="58"/>
      <c r="E4" s="39"/>
      <c r="F4" s="39"/>
      <c r="G4" s="39"/>
      <c r="H4" s="39"/>
      <c r="I4" s="39"/>
    </row>
    <row r="5" spans="1:9" s="35" customFormat="1" x14ac:dyDescent="0.25">
      <c r="A5" s="85" t="s">
        <v>35</v>
      </c>
      <c r="B5" s="170" t="s">
        <v>34</v>
      </c>
      <c r="C5" s="170"/>
      <c r="D5" s="58"/>
      <c r="E5" s="39"/>
      <c r="F5" s="39"/>
      <c r="G5" s="39"/>
      <c r="H5" s="39"/>
      <c r="I5" s="39"/>
    </row>
    <row r="6" spans="1:9" s="35" customFormat="1" x14ac:dyDescent="0.25">
      <c r="A6" s="85" t="s">
        <v>36</v>
      </c>
      <c r="B6" s="170" t="s">
        <v>34</v>
      </c>
      <c r="C6" s="170"/>
      <c r="D6" s="58"/>
      <c r="E6" s="39"/>
      <c r="F6" s="39"/>
      <c r="G6" s="39"/>
      <c r="H6" s="39"/>
      <c r="I6" s="39"/>
    </row>
    <row r="7" spans="1:9" s="35" customFormat="1" x14ac:dyDescent="0.25">
      <c r="A7" s="85" t="s">
        <v>37</v>
      </c>
      <c r="B7" s="112" t="s">
        <v>34</v>
      </c>
      <c r="C7" s="52" t="s">
        <v>38</v>
      </c>
      <c r="D7" s="58"/>
      <c r="E7" s="39"/>
      <c r="F7" s="39"/>
      <c r="G7" s="39"/>
      <c r="H7" s="39"/>
      <c r="I7" s="39"/>
    </row>
    <row r="8" spans="1:9" s="35" customFormat="1" x14ac:dyDescent="0.25">
      <c r="A8" s="85" t="s">
        <v>39</v>
      </c>
      <c r="B8" s="170" t="s">
        <v>34</v>
      </c>
      <c r="C8" s="170"/>
      <c r="D8" s="58"/>
      <c r="E8" s="39"/>
      <c r="F8" s="39"/>
      <c r="G8" s="39"/>
      <c r="H8" s="39"/>
      <c r="I8" s="39"/>
    </row>
    <row r="9" spans="1:9" s="35" customFormat="1" x14ac:dyDescent="0.25">
      <c r="A9" s="85" t="s">
        <v>40</v>
      </c>
      <c r="B9" s="170" t="s">
        <v>34</v>
      </c>
      <c r="C9" s="170"/>
      <c r="D9" s="58"/>
      <c r="E9" s="39"/>
      <c r="F9" s="39"/>
      <c r="G9" s="39"/>
      <c r="H9" s="39"/>
      <c r="I9" s="39"/>
    </row>
    <row r="10" spans="1:9" x14ac:dyDescent="0.25">
      <c r="A10" s="123" t="s">
        <v>4</v>
      </c>
      <c r="B10" s="123" t="s">
        <v>5</v>
      </c>
      <c r="C10" s="118" t="s">
        <v>6</v>
      </c>
      <c r="D10" s="118" t="s">
        <v>7</v>
      </c>
    </row>
    <row r="11" spans="1:9" x14ac:dyDescent="0.25">
      <c r="A11" s="42" t="s">
        <v>8</v>
      </c>
      <c r="B11" s="43"/>
      <c r="C11" s="44">
        <f>SUM(C12:C18)</f>
        <v>60</v>
      </c>
      <c r="D11" s="86"/>
    </row>
    <row r="12" spans="1:9" ht="51" x14ac:dyDescent="0.25">
      <c r="A12" s="40" t="str">
        <f>'question list and score'!A21</f>
        <v>Q1. Is the contract for goods/services that are critical to the organisation and/or its core operations?</v>
      </c>
      <c r="B12" s="59" t="s">
        <v>25</v>
      </c>
      <c r="C12" s="41">
        <f>VLOOKUP($B12,'question list and score'!A21:B25,2,FALSE)</f>
        <v>10</v>
      </c>
      <c r="D12" s="50"/>
    </row>
    <row r="13" spans="1:9" ht="38.25" x14ac:dyDescent="0.25">
      <c r="A13" s="40" t="str">
        <f>'question list and score'!D21</f>
        <v>Q2. Would there be a significant interruption to the organisation’s core operations if the supplier defaults?</v>
      </c>
      <c r="B13" s="59" t="s">
        <v>27</v>
      </c>
      <c r="C13" s="41">
        <f>VLOOKUP($B13,'question list and score'!D21:E25,2,FALSE)</f>
        <v>10</v>
      </c>
      <c r="D13" s="50"/>
    </row>
    <row r="14" spans="1:9" ht="38.25" x14ac:dyDescent="0.25">
      <c r="A14" s="40" t="str">
        <f>'question list and score'!G21</f>
        <v>Q3. What is the financial risk to the organisation if the supplier defaults?  (Assess this using the risk assessment framework within your organisation)</v>
      </c>
      <c r="B14" s="59" t="s">
        <v>41</v>
      </c>
      <c r="C14" s="41">
        <f>VLOOKUP($B14,'question list and score'!G21:H25,2,FALSE)</f>
        <v>8</v>
      </c>
      <c r="D14" s="50"/>
    </row>
    <row r="15" spans="1:9" ht="38.25" x14ac:dyDescent="0.25">
      <c r="A15" s="40" t="str">
        <f>'question list and score'!J21</f>
        <v>Q4. What is the legal or regulatory risk to the organisation if the supplier defaults?  (Assess this using the risk assessment framework within your organisation)</v>
      </c>
      <c r="B15" s="59" t="s">
        <v>42</v>
      </c>
      <c r="C15" s="41">
        <f>VLOOKUP($B15,'question list and score'!J21:K25,2,FALSE)</f>
        <v>8</v>
      </c>
      <c r="D15" s="50"/>
    </row>
    <row r="16" spans="1:9" ht="38.25" x14ac:dyDescent="0.25">
      <c r="A16" s="40" t="str">
        <f>'question list and score'!M21</f>
        <v>Q5. What is the risk to people (e.g. health, welfare, safety) if the supplier defaults?  (Assess this using the risk assessment framework within your organisation)</v>
      </c>
      <c r="B16" s="59" t="s">
        <v>41</v>
      </c>
      <c r="C16" s="41">
        <f>VLOOKUP($B16,'question list and score'!M21:N25,2,FALSE)</f>
        <v>8</v>
      </c>
      <c r="D16" s="50"/>
    </row>
    <row r="17" spans="1:4" ht="38.25" x14ac:dyDescent="0.25">
      <c r="A17" s="40" t="str">
        <f>'question list and score'!P21</f>
        <v>Q6. What is the reputational / social / media risk to the organisation if the supplier defaults?  (Assess this using the risk assessment framework within your organisation)</v>
      </c>
      <c r="B17" s="59" t="s">
        <v>41</v>
      </c>
      <c r="C17" s="41">
        <f>VLOOKUP($B17,'question list and score'!P21:Q25,2,FALSE)</f>
        <v>8</v>
      </c>
      <c r="D17" s="50"/>
    </row>
    <row r="18" spans="1:4" ht="76.5" x14ac:dyDescent="0.25">
      <c r="A18" s="40" t="str">
        <f>'question list and score'!S21</f>
        <v>Q7.  Have any risks (unique to the supplier)  been identified that need to be managed? (e.g. past performance issues, financial viability, start-up company, previous disputes, difficult dealings with supplier, issues raised in contract negotiations)?  Would you classify the supplier as low, medium or high risk?</v>
      </c>
      <c r="B18" s="59" t="s">
        <v>41</v>
      </c>
      <c r="C18" s="41">
        <f>VLOOKUP($B18,'question list and score'!S21:T25,2,FALSE)</f>
        <v>8</v>
      </c>
      <c r="D18" s="50"/>
    </row>
    <row r="19" spans="1:4" x14ac:dyDescent="0.25">
      <c r="A19" s="45" t="s">
        <v>16</v>
      </c>
      <c r="B19" s="55"/>
      <c r="C19" s="46">
        <f>SUM(C20:C23)</f>
        <v>48</v>
      </c>
      <c r="D19" s="56"/>
    </row>
    <row r="20" spans="1:4" ht="38.25" x14ac:dyDescent="0.25">
      <c r="A20" s="40" t="str">
        <f>'question list and score'!V21</f>
        <v xml:space="preserve">Q8. What is the total cost of ownership (TCO) for the goods/services purchased under the contract(s)?
</v>
      </c>
      <c r="B20" s="59" t="s">
        <v>43</v>
      </c>
      <c r="C20" s="41">
        <f>VLOOKUP($B20,'question list and score'!V21:W26,2,FALSE)</f>
        <v>40</v>
      </c>
      <c r="D20" s="50"/>
    </row>
    <row r="21" spans="1:4" ht="63.75" x14ac:dyDescent="0.25">
      <c r="A21" s="40" t="str">
        <f>'question list and score'!Y21</f>
        <v xml:space="preserve">Q9. Is the non cost value of the goods/services  high? (Examples of non-cost factors include fitness for purpose, quality, delivery, service, support and sustainability impacts) </v>
      </c>
      <c r="B21" s="59" t="s">
        <v>44</v>
      </c>
      <c r="C21" s="41">
        <f>VLOOKUP($B21,'question list and score'!Y21:Z25,2,FALSE)</f>
        <v>8</v>
      </c>
      <c r="D21" s="50"/>
    </row>
    <row r="22" spans="1:4" ht="33.75" x14ac:dyDescent="0.25">
      <c r="A22" s="133" t="str">
        <f>'question list and score'!AB21</f>
        <v>Q10.  [This has been left blank in case other questions need to be included in the VRM for contracts.  If so, scoring of questions will need to be adjusted]</v>
      </c>
      <c r="B22" s="60" t="s">
        <v>45</v>
      </c>
      <c r="C22" s="41">
        <f>VLOOKUP($B22,'question list and score'!$AB:$AC,2,FALSE)</f>
        <v>0</v>
      </c>
      <c r="D22" s="50"/>
    </row>
    <row r="23" spans="1:4" ht="33.75" x14ac:dyDescent="0.25">
      <c r="A23" s="133" t="str">
        <f>'question list and score'!AE21</f>
        <v>Q11.  [This has been left blank in case other questions need to be included in the VRM for contracts.  If so, scoring of questions will need to be adjusted]</v>
      </c>
      <c r="B23" s="59" t="s">
        <v>46</v>
      </c>
      <c r="C23" s="41">
        <f>VLOOKUP($B23,'question list and score'!$AE:$AF,2,FALSE)</f>
        <v>0</v>
      </c>
      <c r="D23" s="51"/>
    </row>
    <row r="24" spans="1:4" ht="18.75" x14ac:dyDescent="0.3">
      <c r="A24" s="164" t="s">
        <v>47</v>
      </c>
      <c r="B24" s="164"/>
      <c r="C24" s="164"/>
      <c r="D24" s="54"/>
    </row>
    <row r="25" spans="1:4" x14ac:dyDescent="0.25">
      <c r="A25" s="87"/>
      <c r="B25" s="88"/>
      <c r="C25" s="89"/>
      <c r="D25" s="53"/>
    </row>
    <row r="26" spans="1:4" x14ac:dyDescent="0.25">
      <c r="A26" s="87"/>
      <c r="B26" s="90"/>
      <c r="C26" s="91"/>
      <c r="D26" s="53"/>
    </row>
    <row r="27" spans="1:4" x14ac:dyDescent="0.25">
      <c r="A27" s="87"/>
      <c r="B27" s="88"/>
      <c r="C27" s="92"/>
      <c r="D27" s="53"/>
    </row>
    <row r="28" spans="1:4" x14ac:dyDescent="0.25">
      <c r="A28" s="87"/>
      <c r="B28" s="90"/>
      <c r="C28" s="91"/>
      <c r="D28" s="53"/>
    </row>
    <row r="29" spans="1:4" x14ac:dyDescent="0.25">
      <c r="A29" s="87"/>
      <c r="B29" s="88"/>
      <c r="C29" s="89"/>
      <c r="D29" s="53"/>
    </row>
    <row r="30" spans="1:4" x14ac:dyDescent="0.25">
      <c r="A30" s="87"/>
      <c r="B30" s="90"/>
      <c r="C30" s="91"/>
      <c r="D30" s="53"/>
    </row>
    <row r="31" spans="1:4" x14ac:dyDescent="0.25">
      <c r="A31" s="87"/>
      <c r="B31" s="88"/>
      <c r="C31" s="89"/>
      <c r="D31" s="53"/>
    </row>
    <row r="32" spans="1:4" x14ac:dyDescent="0.25">
      <c r="A32" s="87"/>
      <c r="B32" s="90"/>
      <c r="C32" s="91"/>
      <c r="D32" s="53"/>
    </row>
    <row r="33" spans="1:4" x14ac:dyDescent="0.25">
      <c r="A33" s="87"/>
      <c r="B33" s="88"/>
      <c r="C33" s="89"/>
      <c r="D33" s="53"/>
    </row>
    <row r="34" spans="1:4" x14ac:dyDescent="0.25">
      <c r="A34" s="87"/>
      <c r="B34" s="90"/>
      <c r="C34" s="91"/>
      <c r="D34" s="53"/>
    </row>
    <row r="35" spans="1:4" x14ac:dyDescent="0.25">
      <c r="A35" s="87"/>
      <c r="B35" s="88"/>
      <c r="C35" s="89"/>
      <c r="D35" s="53"/>
    </row>
    <row r="36" spans="1:4" x14ac:dyDescent="0.25">
      <c r="A36" s="87"/>
      <c r="B36" s="90"/>
      <c r="C36" s="91"/>
      <c r="D36" s="53"/>
    </row>
    <row r="37" spans="1:4" x14ac:dyDescent="0.25">
      <c r="A37" s="87"/>
      <c r="B37" s="88"/>
      <c r="C37" s="89"/>
      <c r="D37" s="53"/>
    </row>
    <row r="38" spans="1:4" x14ac:dyDescent="0.25">
      <c r="A38" s="87"/>
      <c r="B38" s="90"/>
      <c r="C38" s="91"/>
      <c r="D38" s="53"/>
    </row>
    <row r="39" spans="1:4" x14ac:dyDescent="0.25">
      <c r="A39" s="87"/>
      <c r="B39" s="88"/>
      <c r="C39" s="89"/>
      <c r="D39" s="53"/>
    </row>
    <row r="40" spans="1:4" x14ac:dyDescent="0.25">
      <c r="A40" s="87"/>
      <c r="B40" s="90"/>
      <c r="C40" s="91"/>
      <c r="D40" s="53"/>
    </row>
    <row r="41" spans="1:4" x14ac:dyDescent="0.25">
      <c r="A41" s="87"/>
      <c r="B41" s="88"/>
      <c r="C41" s="89"/>
      <c r="D41" s="53"/>
    </row>
    <row r="42" spans="1:4" x14ac:dyDescent="0.25">
      <c r="A42" s="87"/>
      <c r="B42" s="93"/>
      <c r="C42" s="94"/>
      <c r="D42" s="53"/>
    </row>
    <row r="43" spans="1:4" x14ac:dyDescent="0.25">
      <c r="A43" s="87"/>
      <c r="B43" s="93"/>
      <c r="C43" s="94"/>
      <c r="D43" s="53"/>
    </row>
    <row r="44" spans="1:4" x14ac:dyDescent="0.25">
      <c r="A44" s="5"/>
      <c r="B44" s="6"/>
      <c r="C44" s="9"/>
    </row>
    <row r="45" spans="1:4" x14ac:dyDescent="0.25">
      <c r="A45" s="5"/>
      <c r="B45" s="6"/>
      <c r="C45" s="9"/>
    </row>
    <row r="46" spans="1:4" x14ac:dyDescent="0.25">
      <c r="A46" s="5"/>
      <c r="B46" s="4"/>
      <c r="C46" s="10"/>
    </row>
    <row r="47" spans="1:4" x14ac:dyDescent="0.25">
      <c r="A47" s="5"/>
      <c r="B47" s="4"/>
      <c r="C47" s="10"/>
    </row>
    <row r="48" spans="1:4" x14ac:dyDescent="0.25">
      <c r="A48" s="5"/>
      <c r="B48" s="4"/>
      <c r="C48" s="10"/>
    </row>
    <row r="49" spans="1:3" x14ac:dyDescent="0.25">
      <c r="A49" s="5"/>
      <c r="B49" s="4"/>
      <c r="C49" s="10"/>
    </row>
    <row r="50" spans="1:3" x14ac:dyDescent="0.25">
      <c r="A50" s="5"/>
      <c r="B50" s="4"/>
      <c r="C50" s="10"/>
    </row>
    <row r="51" spans="1:3" x14ac:dyDescent="0.25">
      <c r="A51" s="5"/>
      <c r="B51" s="4"/>
      <c r="C51" s="10"/>
    </row>
  </sheetData>
  <sheetProtection algorithmName="SHA-512" hashValue="S+NyybONAMukY9iDhlbv45Ofhoyi8RYNI1eFY3qQa6H4czl1VOk3LKkOPEqfHFYF4W3/Tin93JgjtWKRO2RiqQ==" saltValue="1DZjsOuvZ6qFndtF0QJWcQ==" spinCount="100000" sheet="1" selectLockedCells="1" autoFilter="0"/>
  <protectedRanges>
    <protectedRange sqref="B12:B23" name="Range1"/>
  </protectedRanges>
  <mergeCells count="8">
    <mergeCell ref="A2:C2"/>
    <mergeCell ref="A24:C24"/>
    <mergeCell ref="B4:C4"/>
    <mergeCell ref="A1:B1"/>
    <mergeCell ref="B5:C5"/>
    <mergeCell ref="B6:C6"/>
    <mergeCell ref="B8:C8"/>
    <mergeCell ref="B9:C9"/>
  </mergeCells>
  <pageMargins left="0.25" right="0.25" top="0.75" bottom="0.75" header="0.3" footer="0.3"/>
  <pageSetup paperSize="8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200-000000000000}">
          <x14:formula1>
            <xm:f>'question list and score'!$A$22:$A$25</xm:f>
          </x14:formula1>
          <xm:sqref>B12</xm:sqref>
        </x14:dataValidation>
        <x14:dataValidation type="list" allowBlank="1" showInputMessage="1" showErrorMessage="1" xr:uid="{00000000-0002-0000-0200-000001000000}">
          <x14:formula1>
            <xm:f>'question list and score'!$D$22:$D$25</xm:f>
          </x14:formula1>
          <xm:sqref>B13</xm:sqref>
        </x14:dataValidation>
        <x14:dataValidation type="list" allowBlank="1" showInputMessage="1" showErrorMessage="1" xr:uid="{00000000-0002-0000-0200-000002000000}">
          <x14:formula1>
            <xm:f>'question list and score'!$G$22:$G$25</xm:f>
          </x14:formula1>
          <xm:sqref>B14</xm:sqref>
        </x14:dataValidation>
        <x14:dataValidation type="list" allowBlank="1" showInputMessage="1" showErrorMessage="1" xr:uid="{00000000-0002-0000-0200-000003000000}">
          <x14:formula1>
            <xm:f>'question list and score'!$M$22:$M$25</xm:f>
          </x14:formula1>
          <xm:sqref>B16</xm:sqref>
        </x14:dataValidation>
        <x14:dataValidation type="list" allowBlank="1" showInputMessage="1" showErrorMessage="1" xr:uid="{00000000-0002-0000-0200-000004000000}">
          <x14:formula1>
            <xm:f>'question list and score'!$J$22:$J$25</xm:f>
          </x14:formula1>
          <xm:sqref>B15</xm:sqref>
        </x14:dataValidation>
        <x14:dataValidation type="list" allowBlank="1" showInputMessage="1" showErrorMessage="1" xr:uid="{00000000-0002-0000-0200-000005000000}">
          <x14:formula1>
            <xm:f>'question list and score'!$P$22:$P$25</xm:f>
          </x14:formula1>
          <xm:sqref>B17</xm:sqref>
        </x14:dataValidation>
        <x14:dataValidation type="list" allowBlank="1" showInputMessage="1" showErrorMessage="1" xr:uid="{00000000-0002-0000-0200-000006000000}">
          <x14:formula1>
            <xm:f>'question list and score'!$V$22:$V$26</xm:f>
          </x14:formula1>
          <xm:sqref>B20</xm:sqref>
        </x14:dataValidation>
        <x14:dataValidation type="list" allowBlank="1" showInputMessage="1" showErrorMessage="1" xr:uid="{00000000-0002-0000-0200-000007000000}">
          <x14:formula1>
            <xm:f>'question list and score'!$AB$22:$AB$25</xm:f>
          </x14:formula1>
          <xm:sqref>B22</xm:sqref>
        </x14:dataValidation>
        <x14:dataValidation type="list" allowBlank="1" showInputMessage="1" showErrorMessage="1" xr:uid="{00000000-0002-0000-0200-000008000000}">
          <x14:formula1>
            <xm:f>'question list and score'!$AE$22:$AE$25</xm:f>
          </x14:formula1>
          <xm:sqref>B23</xm:sqref>
        </x14:dataValidation>
        <x14:dataValidation type="list" allowBlank="1" showInputMessage="1" showErrorMessage="1" xr:uid="{00000000-0002-0000-0200-000009000000}">
          <x14:formula1>
            <xm:f>'question list and score'!$S$22:$S$25</xm:f>
          </x14:formula1>
          <xm:sqref>B18</xm:sqref>
        </x14:dataValidation>
        <x14:dataValidation type="list" allowBlank="1" showInputMessage="1" showErrorMessage="1" xr:uid="{00000000-0002-0000-0200-00000A000000}">
          <x14:formula1>
            <xm:f>'question list and score'!$Y$22:$Y$25</xm:f>
          </x14:formula1>
          <xm:sqref>B21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27"/>
  <sheetViews>
    <sheetView zoomScale="75" zoomScaleNormal="75" workbookViewId="0">
      <selection activeCell="D22" sqref="D22"/>
    </sheetView>
  </sheetViews>
  <sheetFormatPr defaultRowHeight="18.75" x14ac:dyDescent="0.3"/>
  <cols>
    <col min="1" max="1" width="46.42578125" style="1" customWidth="1"/>
    <col min="2" max="2" width="6.28515625" style="14" customWidth="1"/>
    <col min="3" max="3" width="2.5703125" style="1" customWidth="1"/>
    <col min="4" max="4" width="46.42578125" style="1" customWidth="1"/>
    <col min="5" max="5" width="6.28515625" style="14" customWidth="1"/>
    <col min="6" max="6" width="3.28515625" style="3" customWidth="1"/>
    <col min="7" max="7" width="46.42578125" style="1" customWidth="1"/>
    <col min="8" max="8" width="6.28515625" style="14" customWidth="1"/>
    <col min="9" max="9" width="3.5703125" customWidth="1"/>
    <col min="10" max="10" width="46.42578125" style="2" customWidth="1"/>
    <col min="11" max="11" width="6.28515625" style="15" customWidth="1"/>
    <col min="12" max="12" width="3.5703125" customWidth="1"/>
    <col min="13" max="13" width="46.42578125" style="2" customWidth="1"/>
    <col min="14" max="14" width="6.28515625" style="15" customWidth="1"/>
    <col min="15" max="15" width="3.5703125" customWidth="1"/>
    <col min="16" max="16" width="46.42578125" style="2" customWidth="1"/>
    <col min="17" max="17" width="6.28515625" style="15" customWidth="1"/>
    <col min="18" max="18" width="3.5703125" customWidth="1"/>
    <col min="19" max="19" width="46.42578125" style="2" customWidth="1"/>
    <col min="20" max="20" width="6.28515625" style="15" customWidth="1"/>
    <col min="21" max="21" width="3.5703125" customWidth="1"/>
    <col min="22" max="22" width="46.42578125" style="2" customWidth="1"/>
    <col min="23" max="23" width="6.28515625" style="15" customWidth="1"/>
    <col min="24" max="24" width="3.5703125" customWidth="1"/>
    <col min="25" max="25" width="46.42578125" style="2" customWidth="1"/>
    <col min="26" max="26" width="6.28515625" style="15" customWidth="1"/>
    <col min="27" max="27" width="3.5703125" customWidth="1"/>
    <col min="28" max="28" width="46.42578125" style="2" customWidth="1"/>
    <col min="29" max="29" width="6.28515625" style="15" customWidth="1"/>
    <col min="30" max="30" width="3.5703125" customWidth="1"/>
    <col min="31" max="31" width="46.42578125" style="2" customWidth="1"/>
    <col min="32" max="32" width="6.28515625" style="15" customWidth="1"/>
    <col min="33" max="33" width="3.5703125" customWidth="1"/>
    <col min="35" max="35" width="62.140625" customWidth="1"/>
  </cols>
  <sheetData>
    <row r="1" spans="1:35" ht="42" customHeight="1" x14ac:dyDescent="0.35">
      <c r="A1" s="171" t="s">
        <v>48</v>
      </c>
      <c r="B1" s="171"/>
      <c r="C1" s="171"/>
      <c r="D1" s="171"/>
      <c r="E1" s="25"/>
      <c r="F1" s="26"/>
      <c r="G1" s="113"/>
      <c r="H1" s="25"/>
      <c r="I1" s="27"/>
      <c r="J1" s="28"/>
      <c r="K1" s="29"/>
      <c r="L1" s="27"/>
      <c r="M1" s="28"/>
      <c r="N1" s="29"/>
      <c r="O1" s="27"/>
      <c r="P1" s="28"/>
      <c r="Q1" s="61"/>
      <c r="R1" s="62"/>
      <c r="S1" s="63"/>
      <c r="T1" s="61"/>
      <c r="U1" s="49"/>
      <c r="V1" s="64" t="s">
        <v>49</v>
      </c>
      <c r="W1" s="65"/>
      <c r="X1" s="66"/>
      <c r="Y1" s="67"/>
      <c r="Z1" s="65"/>
      <c r="AA1" s="66"/>
      <c r="AB1" s="67"/>
      <c r="AC1" s="65"/>
      <c r="AD1" s="66"/>
      <c r="AE1" s="67"/>
      <c r="AF1" s="65"/>
      <c r="AG1" s="49"/>
    </row>
    <row r="2" spans="1:35" s="7" customFormat="1" ht="101.45" customHeight="1" x14ac:dyDescent="0.2">
      <c r="A2" s="11" t="s">
        <v>50</v>
      </c>
      <c r="B2" s="23" t="s">
        <v>6</v>
      </c>
      <c r="C2" s="12"/>
      <c r="D2" s="11" t="s">
        <v>51</v>
      </c>
      <c r="E2" s="23" t="s">
        <v>6</v>
      </c>
      <c r="F2" s="16"/>
      <c r="G2" s="11" t="s">
        <v>52</v>
      </c>
      <c r="H2" s="23" t="s">
        <v>6</v>
      </c>
      <c r="I2" s="18"/>
      <c r="J2" s="11" t="s">
        <v>53</v>
      </c>
      <c r="K2" s="23" t="s">
        <v>6</v>
      </c>
      <c r="L2" s="18"/>
      <c r="M2" s="11" t="s">
        <v>54</v>
      </c>
      <c r="N2" s="23" t="s">
        <v>6</v>
      </c>
      <c r="O2" s="18"/>
      <c r="P2" s="11" t="s">
        <v>55</v>
      </c>
      <c r="Q2" s="68" t="s">
        <v>6</v>
      </c>
      <c r="R2" s="69"/>
      <c r="S2" s="70" t="s">
        <v>56</v>
      </c>
      <c r="T2" s="68" t="s">
        <v>6</v>
      </c>
      <c r="U2" s="69"/>
      <c r="V2" s="70" t="s">
        <v>57</v>
      </c>
      <c r="W2" s="68" t="s">
        <v>6</v>
      </c>
      <c r="X2" s="69"/>
      <c r="Y2" s="70" t="s">
        <v>58</v>
      </c>
      <c r="Z2" s="68" t="s">
        <v>6</v>
      </c>
      <c r="AA2" s="69"/>
      <c r="AB2" s="70" t="s">
        <v>59</v>
      </c>
      <c r="AC2" s="68" t="s">
        <v>6</v>
      </c>
      <c r="AD2" s="69"/>
      <c r="AE2" s="71" t="s">
        <v>60</v>
      </c>
      <c r="AF2" s="68" t="s">
        <v>6</v>
      </c>
      <c r="AG2" s="69"/>
    </row>
    <row r="3" spans="1:35" ht="88.5" customHeight="1" x14ac:dyDescent="0.25">
      <c r="A3" s="105" t="s">
        <v>61</v>
      </c>
      <c r="B3" s="24">
        <v>0</v>
      </c>
      <c r="C3" s="13"/>
      <c r="D3" s="105" t="s">
        <v>62</v>
      </c>
      <c r="E3" s="24">
        <v>0</v>
      </c>
      <c r="F3" s="17"/>
      <c r="G3" s="105" t="s">
        <v>63</v>
      </c>
      <c r="H3" s="24">
        <v>0</v>
      </c>
      <c r="I3" s="19"/>
      <c r="J3" s="105" t="s">
        <v>64</v>
      </c>
      <c r="K3" s="24">
        <v>0</v>
      </c>
      <c r="L3" s="19"/>
      <c r="M3" s="105" t="s">
        <v>65</v>
      </c>
      <c r="N3" s="24">
        <v>0</v>
      </c>
      <c r="O3" s="19"/>
      <c r="P3" s="105" t="s">
        <v>66</v>
      </c>
      <c r="Q3" s="72">
        <v>0</v>
      </c>
      <c r="R3" s="49"/>
      <c r="S3" s="97" t="s">
        <v>67</v>
      </c>
      <c r="T3" s="72">
        <v>6</v>
      </c>
      <c r="U3" s="49"/>
      <c r="V3" s="98" t="s">
        <v>68</v>
      </c>
      <c r="W3" s="72">
        <v>0</v>
      </c>
      <c r="X3" s="49"/>
      <c r="Y3" s="98" t="s">
        <v>69</v>
      </c>
      <c r="Z3" s="72">
        <v>0</v>
      </c>
      <c r="AA3" s="49"/>
      <c r="AB3" s="98" t="s">
        <v>19</v>
      </c>
      <c r="AC3" s="72">
        <v>0</v>
      </c>
      <c r="AD3" s="49"/>
      <c r="AE3" s="99" t="s">
        <v>20</v>
      </c>
      <c r="AF3" s="73">
        <v>0</v>
      </c>
      <c r="AG3" s="49"/>
      <c r="AI3" s="7"/>
    </row>
    <row r="4" spans="1:35" ht="60" x14ac:dyDescent="0.25">
      <c r="A4" s="105" t="s">
        <v>9</v>
      </c>
      <c r="B4" s="24">
        <v>4</v>
      </c>
      <c r="C4" s="13"/>
      <c r="D4" s="105" t="s">
        <v>70</v>
      </c>
      <c r="E4" s="24">
        <v>6</v>
      </c>
      <c r="F4" s="17"/>
      <c r="G4" s="105" t="s">
        <v>71</v>
      </c>
      <c r="H4" s="24">
        <v>3</v>
      </c>
      <c r="I4" s="19"/>
      <c r="J4" s="105" t="s">
        <v>72</v>
      </c>
      <c r="K4" s="24">
        <v>2</v>
      </c>
      <c r="L4" s="19"/>
      <c r="M4" s="105" t="s">
        <v>13</v>
      </c>
      <c r="N4" s="24">
        <v>4</v>
      </c>
      <c r="O4" s="19"/>
      <c r="P4" s="105" t="s">
        <v>14</v>
      </c>
      <c r="Q4" s="72">
        <v>6</v>
      </c>
      <c r="R4" s="49"/>
      <c r="S4" s="97" t="s">
        <v>73</v>
      </c>
      <c r="T4" s="72">
        <v>3</v>
      </c>
      <c r="U4" s="49"/>
      <c r="V4" s="98" t="s">
        <v>17</v>
      </c>
      <c r="W4" s="72">
        <v>4</v>
      </c>
      <c r="X4" s="49"/>
      <c r="Y4" s="98" t="s">
        <v>74</v>
      </c>
      <c r="Z4" s="72">
        <v>6</v>
      </c>
      <c r="AA4" s="49"/>
      <c r="AB4" s="98" t="s">
        <v>75</v>
      </c>
      <c r="AC4" s="72">
        <v>6</v>
      </c>
      <c r="AD4" s="49"/>
      <c r="AE4" s="99" t="s">
        <v>76</v>
      </c>
      <c r="AF4" s="73">
        <v>4</v>
      </c>
      <c r="AG4" s="49"/>
    </row>
    <row r="5" spans="1:35" ht="60" x14ac:dyDescent="0.3">
      <c r="A5" s="105" t="s">
        <v>77</v>
      </c>
      <c r="B5" s="24">
        <v>8</v>
      </c>
      <c r="C5" s="13"/>
      <c r="D5" s="105" t="s">
        <v>78</v>
      </c>
      <c r="E5" s="24">
        <v>9</v>
      </c>
      <c r="F5" s="17"/>
      <c r="G5" s="105" t="s">
        <v>79</v>
      </c>
      <c r="H5" s="24">
        <v>6</v>
      </c>
      <c r="I5" s="19"/>
      <c r="J5" s="105" t="s">
        <v>12</v>
      </c>
      <c r="K5" s="24">
        <v>4</v>
      </c>
      <c r="L5" s="19"/>
      <c r="M5" s="105" t="s">
        <v>80</v>
      </c>
      <c r="N5" s="24">
        <v>8</v>
      </c>
      <c r="O5" s="19"/>
      <c r="P5" s="21"/>
      <c r="Q5" s="74"/>
      <c r="R5" s="49"/>
      <c r="S5" s="97" t="s">
        <v>15</v>
      </c>
      <c r="T5" s="72">
        <v>0</v>
      </c>
      <c r="U5" s="49"/>
      <c r="V5" s="98" t="s">
        <v>81</v>
      </c>
      <c r="W5" s="72">
        <v>8</v>
      </c>
      <c r="X5" s="49"/>
      <c r="Y5" s="98" t="s">
        <v>82</v>
      </c>
      <c r="Z5" s="72">
        <v>12</v>
      </c>
      <c r="AA5" s="49"/>
      <c r="AB5" s="98" t="s">
        <v>83</v>
      </c>
      <c r="AC5" s="72">
        <v>12</v>
      </c>
      <c r="AD5" s="49"/>
      <c r="AE5" s="99" t="s">
        <v>84</v>
      </c>
      <c r="AF5" s="73">
        <v>8</v>
      </c>
      <c r="AG5" s="49"/>
    </row>
    <row r="6" spans="1:35" ht="48" x14ac:dyDescent="0.3">
      <c r="A6" s="105" t="s">
        <v>85</v>
      </c>
      <c r="B6" s="24">
        <v>12</v>
      </c>
      <c r="C6" s="13"/>
      <c r="D6" s="105"/>
      <c r="E6" s="24"/>
      <c r="F6" s="17"/>
      <c r="G6" s="105" t="s">
        <v>11</v>
      </c>
      <c r="H6" s="24">
        <v>9</v>
      </c>
      <c r="I6" s="19"/>
      <c r="J6" s="105" t="s">
        <v>26</v>
      </c>
      <c r="K6" s="24">
        <v>6</v>
      </c>
      <c r="L6" s="19"/>
      <c r="M6" s="105" t="s">
        <v>27</v>
      </c>
      <c r="N6" s="24">
        <v>12</v>
      </c>
      <c r="O6" s="19"/>
      <c r="P6" s="21"/>
      <c r="Q6" s="74"/>
      <c r="R6" s="49"/>
      <c r="S6" s="75"/>
      <c r="T6" s="76"/>
      <c r="U6" s="49"/>
      <c r="V6" s="98" t="s">
        <v>86</v>
      </c>
      <c r="W6" s="72">
        <v>12</v>
      </c>
      <c r="X6" s="49"/>
      <c r="Y6" s="98" t="s">
        <v>87</v>
      </c>
      <c r="Z6" s="72">
        <v>18</v>
      </c>
      <c r="AA6" s="49"/>
      <c r="AB6" s="77"/>
      <c r="AC6" s="74"/>
      <c r="AD6" s="49"/>
      <c r="AE6" s="99" t="s">
        <v>88</v>
      </c>
      <c r="AF6" s="73">
        <v>12</v>
      </c>
      <c r="AG6" s="49"/>
    </row>
    <row r="7" spans="1:35" ht="48" x14ac:dyDescent="0.3">
      <c r="A7" s="13"/>
      <c r="B7" s="20"/>
      <c r="C7" s="13"/>
      <c r="D7" s="13"/>
      <c r="E7" s="20"/>
      <c r="F7" s="17"/>
      <c r="G7" s="13"/>
      <c r="H7" s="20"/>
      <c r="I7" s="19"/>
      <c r="J7" s="21"/>
      <c r="K7" s="22"/>
      <c r="L7" s="19"/>
      <c r="M7" s="21"/>
      <c r="N7" s="22"/>
      <c r="O7" s="19"/>
      <c r="P7" s="21"/>
      <c r="Q7" s="74"/>
      <c r="R7" s="49"/>
      <c r="S7" s="77"/>
      <c r="T7" s="74"/>
      <c r="U7" s="49"/>
      <c r="V7" s="98" t="s">
        <v>28</v>
      </c>
      <c r="W7" s="72">
        <v>18</v>
      </c>
      <c r="X7" s="49"/>
      <c r="Y7" s="77"/>
      <c r="Z7" s="74"/>
      <c r="AA7" s="49"/>
      <c r="AB7" s="77"/>
      <c r="AC7" s="74"/>
      <c r="AD7" s="49"/>
      <c r="AE7" s="77"/>
      <c r="AF7" s="74"/>
      <c r="AG7" s="49"/>
    </row>
    <row r="8" spans="1:35" x14ac:dyDescent="0.3">
      <c r="A8" s="13"/>
      <c r="B8" s="20"/>
      <c r="C8" s="13"/>
      <c r="D8" s="13"/>
      <c r="E8" s="20"/>
      <c r="F8" s="17"/>
      <c r="G8" s="13"/>
      <c r="H8" s="20"/>
      <c r="I8" s="19"/>
      <c r="J8" s="21"/>
      <c r="K8" s="22"/>
      <c r="L8" s="19"/>
      <c r="M8" s="21"/>
      <c r="N8" s="22"/>
      <c r="O8" s="19"/>
      <c r="P8" s="21"/>
      <c r="Q8" s="74"/>
      <c r="R8" s="49"/>
      <c r="S8" s="77"/>
      <c r="T8" s="74"/>
      <c r="U8" s="49"/>
      <c r="V8" s="77"/>
      <c r="W8" s="74"/>
      <c r="X8" s="49"/>
      <c r="Y8" s="77"/>
      <c r="Z8" s="74"/>
      <c r="AA8" s="49"/>
      <c r="AB8" s="49"/>
      <c r="AC8" s="74"/>
      <c r="AD8" s="49"/>
      <c r="AE8" s="77"/>
      <c r="AF8" s="74"/>
      <c r="AG8" s="49"/>
    </row>
    <row r="9" spans="1:35" x14ac:dyDescent="0.3">
      <c r="Q9" s="78"/>
      <c r="R9" s="47"/>
      <c r="S9" s="79"/>
      <c r="T9" s="78"/>
      <c r="U9" s="47"/>
      <c r="V9" s="79"/>
      <c r="W9" s="78"/>
      <c r="X9" s="47"/>
      <c r="Y9" s="79"/>
      <c r="Z9" s="78"/>
      <c r="AA9" s="47"/>
      <c r="AB9" s="47"/>
      <c r="AC9" s="78"/>
      <c r="AD9" s="47"/>
      <c r="AE9" s="79"/>
      <c r="AF9" s="78"/>
      <c r="AG9" s="47"/>
    </row>
    <row r="10" spans="1:35" x14ac:dyDescent="0.3">
      <c r="Q10" s="78"/>
      <c r="R10" s="47"/>
      <c r="S10" s="79"/>
      <c r="T10" s="78"/>
      <c r="U10" s="47"/>
      <c r="V10" s="79"/>
      <c r="W10" s="78"/>
      <c r="X10" s="47"/>
      <c r="Y10" s="79"/>
      <c r="Z10" s="78"/>
      <c r="AA10" s="47"/>
      <c r="AB10" s="79"/>
      <c r="AC10" s="78"/>
      <c r="AD10" s="47"/>
      <c r="AE10" s="79"/>
      <c r="AF10" s="78"/>
      <c r="AG10" s="47"/>
    </row>
    <row r="11" spans="1:35" ht="42" customHeight="1" x14ac:dyDescent="0.35">
      <c r="A11" s="172" t="s">
        <v>89</v>
      </c>
      <c r="B11" s="172"/>
      <c r="C11" s="172"/>
      <c r="D11" s="172"/>
      <c r="E11" s="30"/>
      <c r="F11" s="31"/>
      <c r="G11" s="114"/>
      <c r="H11" s="30"/>
      <c r="I11" s="32"/>
      <c r="J11" s="33"/>
      <c r="K11" s="34"/>
      <c r="L11" s="32"/>
      <c r="M11" s="33"/>
      <c r="N11" s="34"/>
      <c r="O11" s="32"/>
      <c r="P11" s="33"/>
      <c r="Q11" s="80"/>
      <c r="R11" s="81"/>
      <c r="S11" s="82"/>
      <c r="T11" s="80"/>
      <c r="U11" s="49"/>
      <c r="V11" s="64" t="s">
        <v>90</v>
      </c>
      <c r="W11" s="65"/>
      <c r="X11" s="66"/>
      <c r="Y11" s="67"/>
      <c r="Z11" s="65"/>
      <c r="AA11" s="66"/>
      <c r="AB11" s="67"/>
      <c r="AC11" s="65"/>
      <c r="AD11" s="66"/>
      <c r="AE11" s="67"/>
      <c r="AF11" s="65"/>
      <c r="AG11" s="49"/>
    </row>
    <row r="12" spans="1:35" s="7" customFormat="1" ht="92.45" customHeight="1" x14ac:dyDescent="0.2">
      <c r="A12" s="11" t="s">
        <v>91</v>
      </c>
      <c r="B12" s="23" t="s">
        <v>6</v>
      </c>
      <c r="C12" s="12"/>
      <c r="D12" s="11" t="s">
        <v>92</v>
      </c>
      <c r="E12" s="23" t="s">
        <v>6</v>
      </c>
      <c r="F12" s="16"/>
      <c r="G12" s="11" t="s">
        <v>93</v>
      </c>
      <c r="H12" s="23" t="s">
        <v>6</v>
      </c>
      <c r="I12" s="18"/>
      <c r="J12" s="11" t="s">
        <v>94</v>
      </c>
      <c r="K12" s="23" t="s">
        <v>6</v>
      </c>
      <c r="L12" s="18"/>
      <c r="M12" s="11" t="s">
        <v>95</v>
      </c>
      <c r="N12" s="23" t="s">
        <v>6</v>
      </c>
      <c r="O12" s="18"/>
      <c r="P12" s="11" t="s">
        <v>96</v>
      </c>
      <c r="Q12" s="68" t="s">
        <v>6</v>
      </c>
      <c r="R12" s="69"/>
      <c r="S12" s="70" t="s">
        <v>56</v>
      </c>
      <c r="T12" s="68" t="s">
        <v>6</v>
      </c>
      <c r="U12" s="69"/>
      <c r="V12" s="70" t="s">
        <v>97</v>
      </c>
      <c r="W12" s="68" t="s">
        <v>6</v>
      </c>
      <c r="X12" s="69"/>
      <c r="Y12" s="70" t="s">
        <v>98</v>
      </c>
      <c r="Z12" s="68" t="s">
        <v>6</v>
      </c>
      <c r="AA12" s="69"/>
      <c r="AB12" s="70" t="s">
        <v>99</v>
      </c>
      <c r="AC12" s="68" t="s">
        <v>6</v>
      </c>
      <c r="AD12" s="69"/>
      <c r="AE12" s="71" t="s">
        <v>100</v>
      </c>
      <c r="AF12" s="68" t="s">
        <v>6</v>
      </c>
      <c r="AG12" s="69"/>
    </row>
    <row r="13" spans="1:35" ht="88.5" customHeight="1" x14ac:dyDescent="0.25">
      <c r="A13" s="106" t="s">
        <v>61</v>
      </c>
      <c r="B13" s="24">
        <v>0</v>
      </c>
      <c r="C13" s="13"/>
      <c r="D13" s="106" t="s">
        <v>101</v>
      </c>
      <c r="E13" s="24">
        <v>0</v>
      </c>
      <c r="F13" s="17"/>
      <c r="G13" s="106" t="s">
        <v>63</v>
      </c>
      <c r="H13" s="24">
        <v>0</v>
      </c>
      <c r="I13" s="19"/>
      <c r="J13" s="106" t="s">
        <v>64</v>
      </c>
      <c r="K13" s="24">
        <v>0</v>
      </c>
      <c r="L13" s="19"/>
      <c r="M13" s="106" t="s">
        <v>65</v>
      </c>
      <c r="N13" s="24">
        <v>0</v>
      </c>
      <c r="O13" s="19"/>
      <c r="P13" s="106" t="s">
        <v>66</v>
      </c>
      <c r="Q13" s="72">
        <v>0</v>
      </c>
      <c r="R13" s="49"/>
      <c r="S13" s="107" t="s">
        <v>67</v>
      </c>
      <c r="T13" s="72">
        <v>6</v>
      </c>
      <c r="U13" s="49"/>
      <c r="V13" s="98" t="s">
        <v>102</v>
      </c>
      <c r="W13" s="72">
        <v>0</v>
      </c>
      <c r="X13" s="49"/>
      <c r="Y13" s="98" t="s">
        <v>103</v>
      </c>
      <c r="Z13" s="72">
        <v>0</v>
      </c>
      <c r="AA13" s="49"/>
      <c r="AB13" s="98" t="s">
        <v>19</v>
      </c>
      <c r="AC13" s="72">
        <v>0</v>
      </c>
      <c r="AD13" s="49"/>
      <c r="AE13" s="99" t="s">
        <v>20</v>
      </c>
      <c r="AF13" s="73">
        <v>0</v>
      </c>
      <c r="AG13" s="49"/>
    </row>
    <row r="14" spans="1:35" ht="72" x14ac:dyDescent="0.25">
      <c r="A14" s="106" t="s">
        <v>9</v>
      </c>
      <c r="B14" s="24">
        <v>4</v>
      </c>
      <c r="C14" s="13"/>
      <c r="D14" s="106" t="s">
        <v>104</v>
      </c>
      <c r="E14" s="24">
        <v>6</v>
      </c>
      <c r="F14" s="17"/>
      <c r="G14" s="106" t="s">
        <v>71</v>
      </c>
      <c r="H14" s="24">
        <v>3</v>
      </c>
      <c r="I14" s="19"/>
      <c r="J14" s="106" t="s">
        <v>105</v>
      </c>
      <c r="K14" s="24">
        <v>2</v>
      </c>
      <c r="L14" s="19"/>
      <c r="M14" s="106" t="s">
        <v>13</v>
      </c>
      <c r="N14" s="24">
        <v>4</v>
      </c>
      <c r="O14" s="19"/>
      <c r="P14" s="106" t="s">
        <v>14</v>
      </c>
      <c r="Q14" s="72">
        <v>6</v>
      </c>
      <c r="R14" s="49"/>
      <c r="S14" s="107" t="s">
        <v>73</v>
      </c>
      <c r="T14" s="72">
        <v>3</v>
      </c>
      <c r="U14" s="49"/>
      <c r="V14" s="98" t="s">
        <v>106</v>
      </c>
      <c r="W14" s="72">
        <v>4</v>
      </c>
      <c r="X14" s="49"/>
      <c r="Y14" s="98" t="s">
        <v>107</v>
      </c>
      <c r="Z14" s="72">
        <v>6</v>
      </c>
      <c r="AA14" s="49"/>
      <c r="AB14" s="98" t="s">
        <v>75</v>
      </c>
      <c r="AC14" s="72">
        <v>6</v>
      </c>
      <c r="AD14" s="49"/>
      <c r="AE14" s="99" t="s">
        <v>108</v>
      </c>
      <c r="AF14" s="73">
        <v>4</v>
      </c>
      <c r="AG14" s="49"/>
    </row>
    <row r="15" spans="1:35" ht="60" x14ac:dyDescent="0.3">
      <c r="A15" s="106" t="s">
        <v>77</v>
      </c>
      <c r="B15" s="24">
        <v>8</v>
      </c>
      <c r="C15" s="13"/>
      <c r="D15" s="106" t="s">
        <v>109</v>
      </c>
      <c r="E15" s="24">
        <v>9</v>
      </c>
      <c r="F15" s="17"/>
      <c r="G15" s="106" t="s">
        <v>79</v>
      </c>
      <c r="H15" s="24">
        <v>6</v>
      </c>
      <c r="I15" s="19"/>
      <c r="J15" s="106" t="s">
        <v>12</v>
      </c>
      <c r="K15" s="24">
        <v>4</v>
      </c>
      <c r="L15" s="19"/>
      <c r="M15" s="106" t="s">
        <v>80</v>
      </c>
      <c r="N15" s="24">
        <v>8</v>
      </c>
      <c r="O15" s="19"/>
      <c r="P15" s="21"/>
      <c r="Q15" s="74"/>
      <c r="R15" s="49"/>
      <c r="S15" s="107" t="s">
        <v>15</v>
      </c>
      <c r="T15" s="72">
        <v>0</v>
      </c>
      <c r="U15" s="49"/>
      <c r="V15" s="98" t="s">
        <v>110</v>
      </c>
      <c r="W15" s="72">
        <v>8</v>
      </c>
      <c r="X15" s="49"/>
      <c r="Y15" s="98" t="s">
        <v>111</v>
      </c>
      <c r="Z15" s="72">
        <v>12</v>
      </c>
      <c r="AA15" s="49"/>
      <c r="AB15" s="98" t="s">
        <v>83</v>
      </c>
      <c r="AC15" s="72">
        <v>12</v>
      </c>
      <c r="AD15" s="49"/>
      <c r="AE15" s="99" t="s">
        <v>84</v>
      </c>
      <c r="AF15" s="73">
        <v>8</v>
      </c>
      <c r="AG15" s="49"/>
    </row>
    <row r="16" spans="1:35" ht="48" x14ac:dyDescent="0.3">
      <c r="A16" s="106" t="s">
        <v>85</v>
      </c>
      <c r="B16" s="24">
        <v>12</v>
      </c>
      <c r="C16" s="13"/>
      <c r="D16" s="106"/>
      <c r="E16" s="24"/>
      <c r="F16" s="17"/>
      <c r="G16" s="106" t="s">
        <v>11</v>
      </c>
      <c r="H16" s="24">
        <v>9</v>
      </c>
      <c r="I16" s="19"/>
      <c r="J16" s="106" t="s">
        <v>26</v>
      </c>
      <c r="K16" s="24">
        <v>6</v>
      </c>
      <c r="L16" s="19"/>
      <c r="M16" s="106" t="s">
        <v>27</v>
      </c>
      <c r="N16" s="24">
        <v>12</v>
      </c>
      <c r="O16" s="19"/>
      <c r="P16" s="21"/>
      <c r="Q16" s="74"/>
      <c r="R16" s="49"/>
      <c r="S16" s="75"/>
      <c r="T16" s="76"/>
      <c r="U16" s="49"/>
      <c r="V16" s="98" t="s">
        <v>112</v>
      </c>
      <c r="W16" s="72">
        <v>12</v>
      </c>
      <c r="X16" s="49"/>
      <c r="Y16" s="98" t="s">
        <v>113</v>
      </c>
      <c r="Z16" s="72">
        <v>18</v>
      </c>
      <c r="AA16" s="49"/>
      <c r="AB16" s="77"/>
      <c r="AC16" s="74"/>
      <c r="AD16" s="49"/>
      <c r="AE16" s="99" t="s">
        <v>88</v>
      </c>
      <c r="AF16" s="73">
        <v>12</v>
      </c>
      <c r="AG16" s="49"/>
    </row>
    <row r="17" spans="1:33" ht="48" x14ac:dyDescent="0.3">
      <c r="A17" s="13"/>
      <c r="B17" s="20"/>
      <c r="C17" s="13"/>
      <c r="D17" s="13"/>
      <c r="E17" s="20"/>
      <c r="F17" s="17"/>
      <c r="G17" s="13"/>
      <c r="H17" s="20"/>
      <c r="I17" s="19"/>
      <c r="J17" s="21"/>
      <c r="K17" s="22"/>
      <c r="L17" s="19"/>
      <c r="M17" s="21"/>
      <c r="N17" s="22"/>
      <c r="O17" s="19"/>
      <c r="P17" s="21"/>
      <c r="Q17" s="74"/>
      <c r="R17" s="49"/>
      <c r="S17" s="77"/>
      <c r="T17" s="74"/>
      <c r="U17" s="49"/>
      <c r="V17" s="98" t="s">
        <v>28</v>
      </c>
      <c r="W17" s="72">
        <v>18</v>
      </c>
      <c r="X17" s="49"/>
      <c r="Y17" s="77"/>
      <c r="Z17" s="74"/>
      <c r="AA17" s="49"/>
      <c r="AB17" s="77"/>
      <c r="AC17" s="74"/>
      <c r="AD17" s="49"/>
      <c r="AE17" s="77"/>
      <c r="AF17" s="74"/>
      <c r="AG17" s="49"/>
    </row>
    <row r="18" spans="1:33" x14ac:dyDescent="0.3">
      <c r="A18" s="13"/>
      <c r="B18" s="20"/>
      <c r="C18" s="13"/>
      <c r="D18" s="13"/>
      <c r="E18" s="20"/>
      <c r="F18" s="17"/>
      <c r="G18" s="13"/>
      <c r="H18" s="20"/>
      <c r="I18" s="19"/>
      <c r="J18" s="21"/>
      <c r="K18" s="22"/>
      <c r="L18" s="19"/>
      <c r="M18" s="21"/>
      <c r="N18" s="22"/>
      <c r="O18" s="19"/>
      <c r="P18" s="21"/>
      <c r="Q18" s="74"/>
      <c r="R18" s="49"/>
      <c r="S18" s="77"/>
      <c r="T18" s="74"/>
      <c r="U18" s="49"/>
      <c r="V18" s="77"/>
      <c r="W18" s="74"/>
      <c r="X18" s="49"/>
      <c r="Y18" s="77"/>
      <c r="Z18" s="74"/>
      <c r="AA18" s="49"/>
      <c r="AB18" s="49"/>
      <c r="AC18" s="74"/>
      <c r="AD18" s="49"/>
      <c r="AE18" s="77"/>
      <c r="AF18" s="74"/>
      <c r="AG18" s="49"/>
    </row>
    <row r="19" spans="1:33" x14ac:dyDescent="0.3">
      <c r="Q19" s="78"/>
      <c r="R19" s="47"/>
      <c r="S19" s="79"/>
      <c r="T19" s="78"/>
      <c r="U19" s="47"/>
      <c r="V19" s="79"/>
      <c r="W19" s="78"/>
      <c r="X19" s="47"/>
      <c r="Y19" s="79"/>
      <c r="Z19" s="78"/>
      <c r="AA19" s="47"/>
      <c r="AB19" s="79"/>
      <c r="AC19" s="78"/>
      <c r="AD19" s="47"/>
      <c r="AE19" s="79"/>
      <c r="AF19" s="78"/>
      <c r="AG19" s="47"/>
    </row>
    <row r="20" spans="1:33" ht="42" customHeight="1" x14ac:dyDescent="0.35">
      <c r="A20" s="173" t="s">
        <v>114</v>
      </c>
      <c r="B20" s="173"/>
      <c r="C20" s="173"/>
      <c r="D20" s="173"/>
      <c r="E20" s="124"/>
      <c r="F20" s="125"/>
      <c r="G20" s="126"/>
      <c r="H20" s="124"/>
      <c r="I20" s="127"/>
      <c r="J20" s="128"/>
      <c r="K20" s="129"/>
      <c r="L20" s="127"/>
      <c r="M20" s="128"/>
      <c r="N20" s="129"/>
      <c r="O20" s="127"/>
      <c r="P20" s="128"/>
      <c r="Q20" s="130"/>
      <c r="R20" s="131"/>
      <c r="S20" s="132"/>
      <c r="T20" s="130"/>
      <c r="U20" s="49"/>
      <c r="V20" s="64" t="s">
        <v>115</v>
      </c>
      <c r="W20" s="65"/>
      <c r="X20" s="66"/>
      <c r="Y20" s="67"/>
      <c r="Z20" s="65"/>
      <c r="AA20" s="66"/>
      <c r="AB20" s="67"/>
      <c r="AC20" s="65"/>
      <c r="AD20" s="66"/>
      <c r="AE20" s="67"/>
      <c r="AF20" s="65"/>
      <c r="AG20" s="49"/>
    </row>
    <row r="21" spans="1:33" s="7" customFormat="1" ht="76.5" x14ac:dyDescent="0.2">
      <c r="A21" s="11" t="s">
        <v>116</v>
      </c>
      <c r="B21" s="23" t="s">
        <v>6</v>
      </c>
      <c r="C21" s="12"/>
      <c r="D21" s="11" t="s">
        <v>117</v>
      </c>
      <c r="E21" s="23" t="s">
        <v>6</v>
      </c>
      <c r="F21" s="16"/>
      <c r="G21" s="11" t="s">
        <v>118</v>
      </c>
      <c r="H21" s="23" t="s">
        <v>6</v>
      </c>
      <c r="I21" s="18"/>
      <c r="J21" s="11" t="s">
        <v>119</v>
      </c>
      <c r="K21" s="23" t="s">
        <v>6</v>
      </c>
      <c r="L21" s="18"/>
      <c r="M21" s="11" t="s">
        <v>120</v>
      </c>
      <c r="N21" s="23" t="s">
        <v>6</v>
      </c>
      <c r="O21" s="18"/>
      <c r="P21" s="11" t="s">
        <v>121</v>
      </c>
      <c r="Q21" s="68" t="s">
        <v>6</v>
      </c>
      <c r="R21" s="69"/>
      <c r="S21" s="70" t="s">
        <v>122</v>
      </c>
      <c r="T21" s="68" t="s">
        <v>6</v>
      </c>
      <c r="U21" s="69"/>
      <c r="V21" s="70" t="s">
        <v>123</v>
      </c>
      <c r="W21" s="68" t="s">
        <v>6</v>
      </c>
      <c r="X21" s="69"/>
      <c r="Y21" s="70" t="s">
        <v>98</v>
      </c>
      <c r="Z21" s="68" t="s">
        <v>6</v>
      </c>
      <c r="AA21" s="69"/>
      <c r="AB21" s="70" t="s">
        <v>124</v>
      </c>
      <c r="AC21" s="68" t="s">
        <v>6</v>
      </c>
      <c r="AD21" s="69"/>
      <c r="AE21" s="83" t="s">
        <v>125</v>
      </c>
      <c r="AF21" s="68" t="s">
        <v>6</v>
      </c>
      <c r="AG21" s="69"/>
    </row>
    <row r="22" spans="1:33" ht="88.5" customHeight="1" x14ac:dyDescent="0.25">
      <c r="A22" s="104" t="s">
        <v>101</v>
      </c>
      <c r="B22" s="24">
        <v>0</v>
      </c>
      <c r="C22" s="13"/>
      <c r="D22" s="104" t="s">
        <v>65</v>
      </c>
      <c r="E22" s="24">
        <v>0</v>
      </c>
      <c r="F22" s="17"/>
      <c r="G22" s="104" t="s">
        <v>126</v>
      </c>
      <c r="H22" s="24">
        <v>0</v>
      </c>
      <c r="I22" s="19"/>
      <c r="J22" s="104" t="s">
        <v>126</v>
      </c>
      <c r="K22" s="24">
        <v>0</v>
      </c>
      <c r="L22" s="19"/>
      <c r="M22" s="104" t="s">
        <v>126</v>
      </c>
      <c r="N22" s="24">
        <v>0</v>
      </c>
      <c r="O22" s="19"/>
      <c r="P22" s="104" t="s">
        <v>126</v>
      </c>
      <c r="Q22" s="72">
        <v>0</v>
      </c>
      <c r="R22" s="49"/>
      <c r="S22" s="103" t="s">
        <v>127</v>
      </c>
      <c r="T22" s="72">
        <v>0</v>
      </c>
      <c r="U22" s="49"/>
      <c r="V22" s="98" t="s">
        <v>128</v>
      </c>
      <c r="W22" s="72">
        <v>0</v>
      </c>
      <c r="X22" s="49"/>
      <c r="Y22" s="101" t="s">
        <v>129</v>
      </c>
      <c r="Z22" s="72">
        <v>0</v>
      </c>
      <c r="AA22" s="49"/>
      <c r="AB22" s="102" t="s">
        <v>45</v>
      </c>
      <c r="AC22" s="73">
        <v>0</v>
      </c>
      <c r="AD22" s="49"/>
      <c r="AE22" s="100" t="s">
        <v>45</v>
      </c>
      <c r="AF22" s="73">
        <v>0</v>
      </c>
      <c r="AG22" s="49"/>
    </row>
    <row r="23" spans="1:33" ht="60" x14ac:dyDescent="0.25">
      <c r="A23" s="104" t="s">
        <v>104</v>
      </c>
      <c r="B23" s="24">
        <v>5</v>
      </c>
      <c r="C23" s="13"/>
      <c r="D23" s="104" t="s">
        <v>13</v>
      </c>
      <c r="E23" s="24">
        <v>3</v>
      </c>
      <c r="F23" s="17"/>
      <c r="G23" s="104" t="s">
        <v>130</v>
      </c>
      <c r="H23" s="24">
        <v>4</v>
      </c>
      <c r="I23" s="19"/>
      <c r="J23" s="104" t="s">
        <v>130</v>
      </c>
      <c r="K23" s="24">
        <v>4</v>
      </c>
      <c r="L23" s="19"/>
      <c r="M23" s="104" t="s">
        <v>130</v>
      </c>
      <c r="N23" s="24">
        <v>4</v>
      </c>
      <c r="O23" s="19"/>
      <c r="P23" s="104" t="s">
        <v>130</v>
      </c>
      <c r="Q23" s="72">
        <v>4</v>
      </c>
      <c r="R23" s="49"/>
      <c r="S23" s="103" t="s">
        <v>130</v>
      </c>
      <c r="T23" s="72">
        <v>4</v>
      </c>
      <c r="U23" s="49"/>
      <c r="V23" s="98" t="s">
        <v>131</v>
      </c>
      <c r="W23" s="72">
        <v>10</v>
      </c>
      <c r="X23" s="49"/>
      <c r="Y23" s="101" t="s">
        <v>44</v>
      </c>
      <c r="Z23" s="72">
        <v>8</v>
      </c>
      <c r="AA23" s="49"/>
      <c r="AB23" s="98" t="s">
        <v>46</v>
      </c>
      <c r="AC23" s="73">
        <v>0</v>
      </c>
      <c r="AD23" s="49"/>
      <c r="AE23" s="101" t="s">
        <v>46</v>
      </c>
      <c r="AF23" s="73">
        <v>0</v>
      </c>
      <c r="AG23" s="49"/>
    </row>
    <row r="24" spans="1:33" ht="48" x14ac:dyDescent="0.25">
      <c r="A24" s="104" t="s">
        <v>109</v>
      </c>
      <c r="B24" s="24">
        <v>10</v>
      </c>
      <c r="C24" s="13"/>
      <c r="D24" s="104" t="s">
        <v>80</v>
      </c>
      <c r="E24" s="24">
        <v>7</v>
      </c>
      <c r="F24" s="17"/>
      <c r="G24" s="104" t="s">
        <v>41</v>
      </c>
      <c r="H24" s="24">
        <v>8</v>
      </c>
      <c r="I24" s="19"/>
      <c r="J24" s="104" t="s">
        <v>42</v>
      </c>
      <c r="K24" s="24">
        <v>8</v>
      </c>
      <c r="L24" s="19"/>
      <c r="M24" s="104" t="s">
        <v>41</v>
      </c>
      <c r="N24" s="24">
        <v>8</v>
      </c>
      <c r="O24" s="19"/>
      <c r="P24" s="104" t="s">
        <v>41</v>
      </c>
      <c r="Q24" s="72">
        <v>8</v>
      </c>
      <c r="R24" s="49"/>
      <c r="S24" s="103" t="s">
        <v>41</v>
      </c>
      <c r="T24" s="72">
        <v>8</v>
      </c>
      <c r="U24" s="49"/>
      <c r="V24" s="98" t="s">
        <v>132</v>
      </c>
      <c r="W24" s="72">
        <v>20</v>
      </c>
      <c r="X24" s="49"/>
      <c r="Y24" s="101" t="s">
        <v>133</v>
      </c>
      <c r="Z24" s="72">
        <v>16</v>
      </c>
      <c r="AA24" s="49"/>
      <c r="AB24" s="98" t="s">
        <v>134</v>
      </c>
      <c r="AC24" s="73">
        <v>0</v>
      </c>
      <c r="AD24" s="49"/>
      <c r="AE24" s="101" t="s">
        <v>134</v>
      </c>
      <c r="AF24" s="73">
        <v>0</v>
      </c>
      <c r="AG24" s="49"/>
    </row>
    <row r="25" spans="1:33" ht="48" x14ac:dyDescent="0.3">
      <c r="A25" s="104"/>
      <c r="B25" s="24"/>
      <c r="C25" s="13"/>
      <c r="D25" s="104" t="s">
        <v>27</v>
      </c>
      <c r="E25" s="24">
        <v>10</v>
      </c>
      <c r="F25" s="17"/>
      <c r="G25" s="104"/>
      <c r="H25" s="24">
        <v>0</v>
      </c>
      <c r="I25" s="19"/>
      <c r="J25" s="104"/>
      <c r="K25" s="24">
        <v>0</v>
      </c>
      <c r="L25" s="19"/>
      <c r="M25" s="104"/>
      <c r="N25" s="24">
        <v>0</v>
      </c>
      <c r="O25" s="19"/>
      <c r="P25" s="104"/>
      <c r="Q25" s="72">
        <v>0</v>
      </c>
      <c r="R25" s="49"/>
      <c r="S25" s="103"/>
      <c r="T25" s="72">
        <v>0</v>
      </c>
      <c r="U25" s="49"/>
      <c r="V25" s="98" t="s">
        <v>135</v>
      </c>
      <c r="W25" s="72">
        <v>30</v>
      </c>
      <c r="X25" s="49"/>
      <c r="Y25" s="101" t="s">
        <v>136</v>
      </c>
      <c r="Z25" s="72">
        <v>20</v>
      </c>
      <c r="AA25" s="49"/>
      <c r="AB25" s="77"/>
      <c r="AC25" s="74"/>
      <c r="AD25" s="49"/>
      <c r="AE25" s="101" t="s">
        <v>137</v>
      </c>
      <c r="AF25" s="73">
        <v>0</v>
      </c>
      <c r="AG25" s="49"/>
    </row>
    <row r="26" spans="1:33" ht="36" x14ac:dyDescent="0.3">
      <c r="A26" s="13"/>
      <c r="B26" s="20"/>
      <c r="C26" s="13"/>
      <c r="D26" s="13"/>
      <c r="E26" s="20"/>
      <c r="F26" s="17"/>
      <c r="G26" s="13"/>
      <c r="H26" s="20"/>
      <c r="I26" s="19"/>
      <c r="J26" s="21"/>
      <c r="K26" s="22"/>
      <c r="L26" s="19"/>
      <c r="M26" s="21"/>
      <c r="N26" s="22"/>
      <c r="O26" s="19"/>
      <c r="P26" s="21"/>
      <c r="Q26" s="74"/>
      <c r="R26" s="49"/>
      <c r="S26" s="77"/>
      <c r="T26" s="74"/>
      <c r="U26" s="49"/>
      <c r="V26" s="98" t="s">
        <v>43</v>
      </c>
      <c r="W26" s="72">
        <v>40</v>
      </c>
      <c r="X26" s="49"/>
      <c r="Y26" s="77"/>
      <c r="Z26" s="74"/>
      <c r="AA26" s="49"/>
      <c r="AB26" s="77"/>
      <c r="AC26" s="74"/>
      <c r="AD26" s="49"/>
      <c r="AE26" s="77"/>
      <c r="AF26" s="74"/>
      <c r="AG26" s="49"/>
    </row>
    <row r="27" spans="1:33" x14ac:dyDescent="0.3">
      <c r="A27" s="13"/>
      <c r="B27" s="20"/>
      <c r="C27" s="13"/>
      <c r="D27" s="13"/>
      <c r="E27" s="20"/>
      <c r="F27" s="17"/>
      <c r="G27" s="13"/>
      <c r="H27" s="20"/>
      <c r="I27" s="19"/>
      <c r="J27" s="21"/>
      <c r="K27" s="22"/>
      <c r="L27" s="19"/>
      <c r="M27" s="21"/>
      <c r="N27" s="22"/>
      <c r="O27" s="19"/>
      <c r="P27" s="21"/>
      <c r="Q27" s="74"/>
      <c r="R27" s="49"/>
      <c r="S27" s="77"/>
      <c r="T27" s="74"/>
      <c r="U27" s="49"/>
      <c r="V27" s="77"/>
      <c r="W27" s="74"/>
      <c r="X27" s="49"/>
      <c r="Y27" s="77"/>
      <c r="Z27" s="74"/>
      <c r="AA27" s="49"/>
      <c r="AB27" s="49"/>
      <c r="AC27" s="74"/>
      <c r="AD27" s="49"/>
      <c r="AE27" s="77"/>
      <c r="AF27" s="74"/>
      <c r="AG27" s="49"/>
    </row>
  </sheetData>
  <sheetProtection algorithmName="SHA-512" hashValue="kMn3/bPYKvVduFW5JQekVOdwjERaC4CrYVyfahRcLeFTFGg8tDM233MYP/CnNT5AjBmRHhjVA37WGzsrx1fIiw==" saltValue="GDVlR6vlOV1Dx014HQ9IEg==" spinCount="100000" sheet="1" objects="1" scenarios="1" selectLockedCells="1"/>
  <mergeCells count="3">
    <mergeCell ref="A1:D1"/>
    <mergeCell ref="A11:D11"/>
    <mergeCell ref="A20:D20"/>
  </mergeCells>
  <pageMargins left="0.70866141732283472" right="0.70866141732283472" top="0.74803149606299213" bottom="0.74803149606299213" header="0.31496062992125984" footer="0.31496062992125984"/>
  <pageSetup scale="37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PW Document" ma:contentTypeID="0x01010B002B443A8F8345DD4DB9EECA380C118F490200B6441F79649A2E4DADD89CA0FBD7FCD0" ma:contentTypeVersion="15" ma:contentTypeDescription="" ma:contentTypeScope="" ma:versionID="eafc0120baae45bb555e57a626ab56f4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726603ff-323f-461b-beba-bdd911713299" targetNamespace="http://schemas.microsoft.com/office/2006/metadata/properties" ma:root="true" ma:fieldsID="aacab03a84c03b8f5243f6077e16886a" ns1:_="" ns2:_="" ns3:_="">
    <xsd:import namespace="http://schemas.microsoft.com/sharepoint/v3"/>
    <xsd:import namespace="http://schemas.microsoft.com/sharepoint/v3/fields"/>
    <xsd:import namespace="726603ff-323f-461b-beba-bdd911713299"/>
    <xsd:element name="properties">
      <xsd:complexType>
        <xsd:sequence>
          <xsd:element name="documentManagement">
            <xsd:complexType>
              <xsd:all>
                <xsd:element ref="ns3:Security" minOccurs="0"/>
                <xsd:element ref="ns3:Business_x0020_Area" minOccurs="0"/>
                <xsd:element ref="ns3:Service1" minOccurs="0"/>
                <xsd:element ref="ns1:PublishingContact" minOccurs="0"/>
                <xsd:element ref="ns1:Language" minOccurs="0"/>
                <xsd:element ref="ns2:_Coverage" minOccurs="0"/>
                <xsd:element ref="ns3:Creator" minOccurs="0"/>
                <xsd:element ref="ns2:_Publisher" minOccurs="0"/>
                <xsd:element ref="ns3:Rights" minOccurs="0"/>
                <xsd:element ref="ns3:Availability" minOccurs="0"/>
                <xsd:element ref="ns2:_Identifier" minOccurs="0"/>
                <xsd:element ref="ns2:_Contributor" minOccurs="0"/>
                <xsd:element ref="ns3:AGLS_x0020_File_x0020_Type" minOccurs="0"/>
                <xsd:element ref="ns2:_DCDateCreated" minOccurs="0"/>
                <xsd:element ref="ns2:_Format" minOccurs="0"/>
                <xsd:element ref="ns2:_Relation" minOccurs="0"/>
                <xsd:element ref="ns2:_Source" minOccurs="0"/>
                <xsd:element ref="ns2:_ResourceType" minOccurs="0"/>
                <xsd:element ref="ns3:Copyright_x0020_Status" minOccurs="0"/>
                <xsd:element ref="ns2:_DCDateModifi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Contact" ma:index="7" nillable="true" ma:displayName="Contact" ma:list="UserInfo" ma:internalName="Publishing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anguage" ma:index="8" nillable="true" ma:displayName="Language" ma:default="English" ma:internalName="Language" ma:readOnly="false">
      <xsd:simpleType>
        <xsd:union memberTypes="dms:Text">
          <xsd:simpleType>
            <xsd:restriction base="dms:Choice">
              <xsd:enumeration value="Arabic (Saudi Arabia)"/>
              <xsd:enumeration value="Bulgarian (Bulgaria)"/>
              <xsd:enumeration value="Chinese (Hong Kong S.A.R.)"/>
              <xsd:enumeration value="Chinese (People's Republic of China)"/>
              <xsd:enumeration value="Chinese (Taiwan)"/>
              <xsd:enumeration value="Croatian (Croatia)"/>
              <xsd:enumeration value="Czech (Czech Republic)"/>
              <xsd:enumeration value="Danish (Denmark)"/>
              <xsd:enumeration value="Dutch (Netherlands)"/>
              <xsd:enumeration value="English"/>
              <xsd:enumeration value="Estonian (Estonia)"/>
              <xsd:enumeration value="Finnish (Finland)"/>
              <xsd:enumeration value="French (France)"/>
              <xsd:enumeration value="German (Germany)"/>
              <xsd:enumeration value="Greek (Greece)"/>
              <xsd:enumeration value="Hebrew (Israel)"/>
              <xsd:enumeration value="Hindi (India)"/>
              <xsd:enumeration value="Hungarian (Hungary)"/>
              <xsd:enumeration value="Indonesian (Indonesia)"/>
              <xsd:enumeration value="Italian (Italy)"/>
              <xsd:enumeration value="Japanese (Japan)"/>
              <xsd:enumeration value="Korean (Korea)"/>
              <xsd:enumeration value="Latvian (Latvia)"/>
              <xsd:enumeration value="Lithuanian (Lithuania)"/>
              <xsd:enumeration value="Malay (Malaysia)"/>
              <xsd:enumeration value="Norwegian (Bokmal) (Norway)"/>
              <xsd:enumeration value="Polish (Poland)"/>
              <xsd:enumeration value="Portuguese (Brazil)"/>
              <xsd:enumeration value="Portuguese (Portugal)"/>
              <xsd:enumeration value="Romanian (Romania)"/>
              <xsd:enumeration value="Russian (Russia)"/>
              <xsd:enumeration value="Serbian (Latin) (Serbia)"/>
              <xsd:enumeration value="Slovak (Slovakia)"/>
              <xsd:enumeration value="Slovenian (Slovenia)"/>
              <xsd:enumeration value="Spanish (Spain)"/>
              <xsd:enumeration value="Swedish (Sweden)"/>
              <xsd:enumeration value="Thai (Thailand)"/>
              <xsd:enumeration value="Turkish (Turkey)"/>
              <xsd:enumeration value="Ukrainian (Ukraine)"/>
              <xsd:enumeration value="Urdu (Islamic Republic of Pakistan)"/>
              <xsd:enumeration value="Vietnamese (Vietnam)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9" nillable="true" ma:displayName="Coverage" ma:default="Queensland" ma:description="The extent or scope" ma:internalName="_Coverage" ma:readOnly="false">
      <xsd:simpleType>
        <xsd:restriction base="dms:Text">
          <xsd:maxLength value="255"/>
        </xsd:restriction>
      </xsd:simpleType>
    </xsd:element>
    <xsd:element name="_Publisher" ma:index="11" nillable="true" ma:displayName="Publisher" ma:default="Queensland Department of Housing and Public Works" ma:description="The person, organization or service that published this resource" ma:internalName="_Publisher" ma:readOnly="false">
      <xsd:simpleType>
        <xsd:restriction base="dms:Text">
          <xsd:maxLength value="255"/>
        </xsd:restriction>
      </xsd:simpleType>
    </xsd:element>
    <xsd:element name="_Identifier" ma:index="14" nillable="true" ma:displayName="Resource Identifier" ma:description="An identifying string or number, usually conforming to a formal identification system" ma:internalName="_Identifier">
      <xsd:simpleType>
        <xsd:restriction base="dms:Text"/>
      </xsd:simpleType>
    </xsd:element>
    <xsd:element name="_Contributor" ma:index="15" nillable="true" ma:displayName="Contributor" ma:description="One or more people or organizations that contributed to this resource" ma:internalName="_Contributor">
      <xsd:simpleType>
        <xsd:restriction base="dms:Note">
          <xsd:maxLength value="255"/>
        </xsd:restriction>
      </xsd:simpleType>
    </xsd:element>
    <xsd:element name="_DCDateCreated" ma:index="17" nillable="true" ma:displayName="Date Created" ma:description="The date on which this resource was created" ma:format="DateTime" ma:hidden="true" ma:internalName="_DCDateCreated" ma:readOnly="false">
      <xsd:simpleType>
        <xsd:restriction base="dms:DateTime"/>
      </xsd:simpleType>
    </xsd:element>
    <xsd:element name="_Format" ma:index="18" nillable="true" ma:displayName="Format" ma:description="Media-type, file format or dimensions" ma:hidden="true" ma:internalName="_Format" ma:readOnly="false">
      <xsd:simpleType>
        <xsd:restriction base="dms:Text"/>
      </xsd:simpleType>
    </xsd:element>
    <xsd:element name="_Relation" ma:index="19" nillable="true" ma:displayName="Relation" ma:description="References to related resources" ma:hidden="true" ma:internalName="_Relation" ma:readOnly="false">
      <xsd:simpleType>
        <xsd:restriction base="dms:Note"/>
      </xsd:simpleType>
    </xsd:element>
    <xsd:element name="_Source" ma:index="20" nillable="true" ma:displayName="Source" ma:description="References to resources from which this resource was derived" ma:hidden="true" ma:internalName="_Source" ma:readOnly="false">
      <xsd:simpleType>
        <xsd:restriction base="dms:Note"/>
      </xsd:simpleType>
    </xsd:element>
    <xsd:element name="_ResourceType" ma:index="22" nillable="true" ma:displayName="Resource Type" ma:description="A set of categories, functions, genres or aggregation levels" ma:hidden="true" ma:internalName="_ResourceType" ma:readOnly="false">
      <xsd:simpleType>
        <xsd:restriction base="dms:Text"/>
      </xsd:simpleType>
    </xsd:element>
    <xsd:element name="_DCDateModified" ma:index="30" nillable="true" ma:displayName="Date Modified" ma:description="The date on which this resource was last modified" ma:format="DateTime" ma:hidden="true" ma:internalName="_DCDateModifi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603ff-323f-461b-beba-bdd911713299" elementFormDefault="qualified">
    <xsd:import namespace="http://schemas.microsoft.com/office/2006/documentManagement/types"/>
    <xsd:import namespace="http://schemas.microsoft.com/office/infopath/2007/PartnerControls"/>
    <xsd:element name="Security" ma:index="4" nillable="true" ma:displayName="Security" ma:default="Public" ma:format="Dropdown" ma:internalName="Security" ma:readOnly="false">
      <xsd:simpleType>
        <xsd:restriction base="dms:Choice">
          <xsd:enumeration value="Unclassified"/>
          <xsd:enumeration value="Public"/>
          <xsd:enumeration value="In-confidence"/>
          <xsd:enumeration value="Protected"/>
          <xsd:enumeration value="Highly protected"/>
        </xsd:restriction>
      </xsd:simpleType>
    </xsd:element>
    <xsd:element name="Business_x0020_Area" ma:index="5" nillable="true" ma:displayName="Business Area" ma:format="Dropdown" ma:internalName="Business_x0020_Area">
      <xsd:simpleType>
        <xsd:restriction base="dms:Choice">
          <xsd:enumeration value="Dept corporate"/>
          <xsd:enumeration value="Housing Services"/>
          <xsd:enumeration value="Building and Asset Services"/>
          <xsd:enumeration value="Office of the Registrar"/>
          <xsd:enumeration value="Procurement Transformation"/>
          <xsd:enumeration value="Building Industry and Policy"/>
          <xsd:enumeration value="Bldg Codes Qld"/>
          <xsd:enumeration value="Goprint"/>
          <xsd:enumeration value="Project Services"/>
          <xsd:enumeration value="QBuild"/>
          <xsd:enumeration value="QFleet"/>
          <xsd:enumeration value="QGCPO"/>
          <xsd:enumeration value="SDS"/>
          <xsd:enumeration value="SGS"/>
          <xsd:enumeration value="Works"/>
        </xsd:restriction>
      </xsd:simpleType>
    </xsd:element>
    <xsd:element name="Service1" ma:index="6" nillable="true" ma:displayName="Service" ma:format="Dropdown" ma:internalName="Service1">
      <xsd:simpleType>
        <xsd:restriction base="dms:Choice">
          <xsd:enumeration value="Construction"/>
          <xsd:enumeration value="Housing"/>
          <xsd:enumeration value="Facilities management"/>
          <xsd:enumeration value="Heritage"/>
          <xsd:enumeration value="Procurement"/>
          <xsd:enumeration value="ICT"/>
          <xsd:enumeration value="Supply and disposal"/>
          <xsd:enumeration value="Vehicles"/>
          <xsd:enumeration value="About us"/>
          <xsd:enumeration value="Kiosk"/>
        </xsd:restriction>
      </xsd:simpleType>
    </xsd:element>
    <xsd:element name="Creator" ma:index="10" nillable="true" ma:displayName="Creator" ma:default="Queensland Department of Housing and Public Works" ma:internalName="Creator" ma:readOnly="false">
      <xsd:simpleType>
        <xsd:restriction base="dms:Text">
          <xsd:maxLength value="255"/>
        </xsd:restriction>
      </xsd:simpleType>
    </xsd:element>
    <xsd:element name="Rights" ma:index="12" nillable="true" ma:displayName="Rights" ma:default="State of Queensland (Department of Housing and Public Works)" ma:internalName="Rights" ma:readOnly="false">
      <xsd:simpleType>
        <xsd:restriction base="dms:Text">
          <xsd:maxLength value="255"/>
        </xsd:restriction>
      </xsd:simpleType>
    </xsd:element>
    <xsd:element name="Availability" ma:index="13" nillable="true" ma:displayName="Availability" ma:description="If available offline, explain how.&#10;(AGLS conditional requirement)" ma:internalName="Availability" ma:readOnly="false">
      <xsd:simpleType>
        <xsd:restriction base="dms:Note">
          <xsd:maxLength value="255"/>
        </xsd:restriction>
      </xsd:simpleType>
    </xsd:element>
    <xsd:element name="AGLS_x0020_File_x0020_Type" ma:index="16" nillable="true" ma:displayName="AGLS File Type Document" ma:description="Categorise items to AGLS standard file types." ma:format="Dropdown" ma:internalName="AGLS_x0020_File_x0020_Type" ma:readOnly="false">
      <xsd:simpleType>
        <xsd:restriction base="dms:Choice">
          <xsd:enumeration value="agenda"/>
          <xsd:enumeration value="agreement"/>
          <xsd:enumeration value="brochure"/>
          <xsd:enumeration value="checklist"/>
          <xsd:enumeration value="contract"/>
          <xsd:enumeration value="fact sheet"/>
          <xsd:enumeration value="form"/>
          <xsd:enumeration value="government gazette"/>
          <xsd:enumeration value="guidelines"/>
          <xsd:enumeration value="journal"/>
          <xsd:enumeration value="letter"/>
          <xsd:enumeration value="log"/>
          <xsd:enumeration value="media release"/>
          <xsd:enumeration value="meeting minutes"/>
          <xsd:enumeration value="memorandum"/>
          <xsd:enumeration value="newsletter"/>
          <xsd:enumeration value="policy statement"/>
          <xsd:enumeration value="procedure"/>
          <xsd:enumeration value="presentation"/>
          <xsd:enumeration value="report"/>
          <xsd:enumeration value="template"/>
        </xsd:restriction>
      </xsd:simpleType>
    </xsd:element>
    <xsd:element name="Copyright_x0020_Status" ma:index="29" nillable="true" ma:displayName="Copyright Status" ma:format="Dropdown" ma:hidden="true" ma:internalName="Copyright_x0020_Status" ma:readOnly="false">
      <xsd:simpleType>
        <xsd:restriction base="dms:Choice">
          <xsd:enumeration value="Attribution (BY),"/>
          <xsd:enumeration value="Attribution Non Commercial (BY-NC)"/>
          <xsd:enumeration value="Attribution-Share Alike (BY-SA)"/>
          <xsd:enumeration value="Attribution – No Derivatives (BY-ND)"/>
          <xsd:enumeration value="Attribution – Non Commercial – Share Alike (BY-NC-SA)"/>
          <xsd:enumeration value="Attribution – Non Commercial – No Derivatives (BY-NC–ND)"/>
          <xsd:enumeration value="Restricted Lice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 ma:displayName="Subject"/>
        <xsd:element ref="dc:description" minOccurs="0" maxOccurs="1" ma:index="2" ma:displayName="Description"/>
        <xsd:element name="keywords" minOccurs="0" maxOccurs="1" type="xsd:string" ma:index="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ormat xmlns="http://schemas.microsoft.com/sharepoint/v3/fields" xsi:nil="true"/>
    <_Coverage xmlns="http://schemas.microsoft.com/sharepoint/v3/fields">Queensland</_Coverage>
    <PublishingContact xmlns="http://schemas.microsoft.com/sharepoint/v3">
      <UserInfo>
        <DisplayName/>
        <AccountId xsi:nil="true"/>
        <AccountType/>
      </UserInfo>
    </PublishingContact>
    <_Relation xmlns="http://schemas.microsoft.com/sharepoint/v3/fields" xsi:nil="true"/>
    <_Contributor xmlns="http://schemas.microsoft.com/sharepoint/v3/fields" xsi:nil="true"/>
    <Copyright_x0020_Status xmlns="726603ff-323f-461b-beba-bdd911713299" xsi:nil="true"/>
    <Security xmlns="726603ff-323f-461b-beba-bdd911713299">Public</Security>
    <Language xmlns="http://schemas.microsoft.com/sharepoint/v3">English</Language>
    <Business_x0020_Area xmlns="726603ff-323f-461b-beba-bdd911713299">QGCPO</Business_x0020_Area>
    <_Source xmlns="http://schemas.microsoft.com/sharepoint/v3/fields" xsi:nil="true"/>
    <_DCDateCreated xmlns="http://schemas.microsoft.com/sharepoint/v3/fields" xsi:nil="true"/>
    <_Identifier xmlns="http://schemas.microsoft.com/sharepoint/v3/fields" xsi:nil="true"/>
    <AGLS_x0020_File_x0020_Type xmlns="726603ff-323f-461b-beba-bdd911713299">procedure</AGLS_x0020_File_x0020_Type>
    <_ResourceType xmlns="http://schemas.microsoft.com/sharepoint/v3/fields" xsi:nil="true"/>
    <Creator xmlns="726603ff-323f-461b-beba-bdd911713299">Queensland Department of Housing and Public Works</Creator>
    <Service1 xmlns="726603ff-323f-461b-beba-bdd911713299">Procurement</Service1>
    <Rights xmlns="726603ff-323f-461b-beba-bdd911713299">State of Queensland (Department of Housing and Public Works)</Rights>
    <_Publisher xmlns="http://schemas.microsoft.com/sharepoint/v3/fields">Queensland Department of Housing and Public Works</_Publisher>
    <Availability xmlns="726603ff-323f-461b-beba-bdd911713299" xsi:nil="true"/>
    <_DCDateModifi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C2E6F27-A058-4AF8-A0F2-7A48E9FE3665}"/>
</file>

<file path=customXml/itemProps2.xml><?xml version="1.0" encoding="utf-8"?>
<ds:datastoreItem xmlns:ds="http://schemas.openxmlformats.org/officeDocument/2006/customXml" ds:itemID="{CDAE97ED-FAFC-451D-B8B1-5C65EEC47CBD}"/>
</file>

<file path=customXml/itemProps3.xml><?xml version="1.0" encoding="utf-8"?>
<ds:datastoreItem xmlns:ds="http://schemas.openxmlformats.org/officeDocument/2006/customXml" ds:itemID="{5B8EA04B-192D-4765-ADAB-E8A163D609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14</vt:i4>
      </vt:variant>
    </vt:vector>
  </HeadingPairs>
  <TitlesOfParts>
    <vt:vector size="18" baseType="lpstr">
      <vt:lpstr>VRM - Category</vt:lpstr>
      <vt:lpstr>VRM - Sourcing </vt:lpstr>
      <vt:lpstr>VRM - Contract(s)</vt:lpstr>
      <vt:lpstr>question list and score</vt:lpstr>
      <vt:lpstr>Are_there_local_industry_considerations_with_this_purchase?_E.g._recognise_the_impact_of_international_suppliers_on_participation_by_local_businesses.</vt:lpstr>
      <vt:lpstr>Do_the_specifications_of_the_good_service_require_customisation?</vt:lpstr>
      <vt:lpstr>Does_the_good_service_align_with_other_objectives_of_the_organisation_and_or_broader_Victorian_Government_objectives__for_example_environmental__social_and_or_economic_considerations?</vt:lpstr>
      <vt:lpstr>Is_the_commodities__sub_categories__categories__non_cost_value_high?__non_cost_related_factor__for_example_fitness_for_purpose__quality__delivery__service__support_and_sustainability_impacts</vt:lpstr>
      <vt:lpstr>Is_the_community_and_stakeholder_confidence_to_deliver_the_outcome_high?</vt:lpstr>
      <vt:lpstr>Is_the_good_service_being_purchased_from_a_competitive_market_?__Competitive_market_includes_consideration_of_substitute_goods_services_and_the_suppliers_within_the_market</vt:lpstr>
      <vt:lpstr>Is_the_good_service_critical_to_the_organisation_and_or_core_operations_of_the_organisation?</vt:lpstr>
      <vt:lpstr>Is_the_good_service’s_total_cost_of_ownership__TCO__high?</vt:lpstr>
      <vt:lpstr>'VRM - Category'!Print_Area</vt:lpstr>
      <vt:lpstr>'VRM - Contract(s)'!Print_Area</vt:lpstr>
      <vt:lpstr>'VRM - Sourcing '!Print_Area</vt:lpstr>
      <vt:lpstr>Will_the_Government’s_purchase_s_impact_the_market?</vt:lpstr>
      <vt:lpstr>Would_the_aggregation_of_demand_be_beneficial_across_organisations_or_within_an_organisation?</vt:lpstr>
      <vt:lpstr>Would_there_be_a_significant_interruption_to_the_organisation’s_core_operations_in_the_event_of_supplier_default?</vt:lpstr>
    </vt:vector>
  </TitlesOfParts>
  <Manager/>
  <Company>Dept of  HPW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Value/risk matrix</dc:title>
  <dc:subject/>
  <dc:creator/>
  <cp:keywords>value risk matrix, VRM, go to market, manage a contract, procurement resources, procurement, how to buy, buy, supply, Queensland Government</cp:keywords>
  <dc:description>The VRM tool helps to determine the level of complexity associated with contracts, sourcing of goods and services and categories of goods and services.</dc:description>
  <cp:lastModifiedBy>COOK Erin</cp:lastModifiedBy>
  <cp:revision/>
  <dcterms:created xsi:type="dcterms:W3CDTF">2014-02-07T00:02:41Z</dcterms:created>
  <dcterms:modified xsi:type="dcterms:W3CDTF">2019-11-27T00:17:15Z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0x01010B002B443A8F8345DD4DB9EECA380C118F490200B6441F79649A2E4DADD89CA0FBD7FCD0</vt:lpwstr>
  </property>
  <property fmtid="{D5CDD505-2E9C-101B-9397-08002B2CF9AE}" pid="3" name="Order">
    <vt:r8>916800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wic_System_Copyright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vti_imgdate">
    <vt:lpwstr/>
  </property>
  <property fmtid="{D5CDD505-2E9C-101B-9397-08002B2CF9AE}" pid="11" name="_RightsManagement">
    <vt:lpwstr/>
  </property>
</Properties>
</file>